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ate1904="1"/>
  <mc:AlternateContent xmlns:mc="http://schemas.openxmlformats.org/markup-compatibility/2006">
    <mc:Choice Requires="x15">
      <x15ac:absPath xmlns:x15ac="http://schemas.microsoft.com/office/spreadsheetml/2010/11/ac" url="D:\Condivisa\AFTER SALES CORSI IT CIOLFI\2025_4 ordine\"/>
    </mc:Choice>
  </mc:AlternateContent>
  <xr:revisionPtr revIDLastSave="0" documentId="13_ncr:1_{B99987DC-5F81-45D3-9CFE-80A9DA79F41D}" xr6:coauthVersionLast="47" xr6:coauthVersionMax="47" xr10:uidLastSave="{00000000-0000-0000-0000-000000000000}"/>
  <bookViews>
    <workbookView xWindow="12750" yWindow="3075" windowWidth="25110" windowHeight="17160" xr2:uid="{00000000-000D-0000-FFFF-FFFF00000000}"/>
  </bookViews>
  <sheets>
    <sheet name="After Sales" sheetId="1" r:id="rId1"/>
  </sheets>
  <definedNames>
    <definedName name="_xlnm.Print_Area" localSheetId="0">'After Sales'!$A$1:$C$41</definedName>
    <definedName name="Print_Area" localSheetId="0">'After Sales'!$A$1:$C$97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1" l="1"/>
  <c r="C40" i="1"/>
  <c r="B39" i="1"/>
  <c r="B37" i="1"/>
  <c r="B35" i="1"/>
  <c r="B33" i="1"/>
  <c r="B31" i="1"/>
  <c r="B29" i="1"/>
  <c r="B27" i="1"/>
  <c r="B25" i="1"/>
  <c r="B23" i="1"/>
  <c r="B21" i="1"/>
  <c r="B19" i="1"/>
  <c r="B17" i="1"/>
  <c r="B15" i="1"/>
  <c r="B13" i="1"/>
  <c r="B11" i="1"/>
  <c r="B92" i="1"/>
  <c r="B90" i="1"/>
  <c r="B88" i="1"/>
  <c r="B86" i="1"/>
  <c r="B84" i="1"/>
  <c r="B82" i="1"/>
  <c r="B80" i="1"/>
  <c r="B78" i="1"/>
  <c r="B76" i="1"/>
  <c r="B74" i="1"/>
  <c r="B72" i="1"/>
  <c r="B70" i="1"/>
  <c r="B68" i="1"/>
  <c r="B66" i="1"/>
  <c r="B64" i="1"/>
  <c r="B62" i="1"/>
  <c r="B60" i="1"/>
  <c r="B58" i="1"/>
  <c r="B56" i="1"/>
  <c r="B54" i="1"/>
  <c r="B52" i="1"/>
  <c r="B47" i="1"/>
  <c r="B50" i="1" l="1"/>
  <c r="B49" i="1"/>
  <c r="C93" i="1" l="1"/>
  <c r="C95" i="1" s="1"/>
</calcChain>
</file>

<file path=xl/sharedStrings.xml><?xml version="1.0" encoding="utf-8"?>
<sst xmlns="http://schemas.openxmlformats.org/spreadsheetml/2006/main" count="90" uniqueCount="57">
  <si>
    <t xml:space="preserve">  KOINE' snc</t>
  </si>
  <si>
    <t>servizi di traduzione  - editoria elettronica - multimedia 
Via Fornasio, 5 - 10092 BEINASCO (TO)  
Tel. 011 3971099  • Fax 011 3972261  
E-mail: koine@koine.it
Cod. fornitore FCA: 0085199
P. IVA 05758560014</t>
  </si>
  <si>
    <t>Sviluppo wbt in italiano. Produzione SCORM e quality test - Writer Senior (3 giornate X Euro 188,00)</t>
  </si>
  <si>
    <t>ordine 31379527 WBT customization H1 2025   08.01.2025</t>
  </si>
  <si>
    <t>ITAJDS505807Q01IT_DS_DIGITAL_CAMP_QUIZ
ITAJDS505807Q03IT_DS_DIGITAL_CAMP_QUIZ
ITAJDS506157Q01IT_DS_DIGITAL_CAMP_QUIZ</t>
  </si>
  <si>
    <t>Acquisto timbri</t>
  </si>
  <si>
    <t xml:space="preserve">TOTALE </t>
  </si>
  <si>
    <t xml:space="preserve">ITARXX505370W01IT_Nuova_Policy_Processi_Stellantis(XP) </t>
  </si>
  <si>
    <t>Sviluppo wbt in italiano. Produzione SCORM e quality test - Writer Senior (2 giornate X Euro 188,00)</t>
  </si>
  <si>
    <t>Sviluppo wbt in italiano. Produzione SCORM e quality test - Writer Senior (6giornate X Euro 188,00)</t>
  </si>
  <si>
    <r>
      <rPr>
        <b/>
        <sz val="11"/>
        <rFont val="Arial"/>
        <family val="2"/>
      </rPr>
      <t>Ordine di lavoro Stellantis 2025.pdf / Ordine di lavoro 2022.pdf -  CUGLIARI - MONTEMURRO</t>
    </r>
    <r>
      <rPr>
        <sz val="11"/>
        <rFont val="Arial"/>
        <family val="2"/>
      </rPr>
      <t xml:space="preserve">
Recupero testi e traduzione in italiano.-  Writer Senior (3 giornate X Euro 188,00)</t>
    </r>
  </si>
  <si>
    <t>ITAJXX506158W01IT_Campagna_richiamo_motore_1.5BlueHDiesel</t>
  </si>
  <si>
    <t>Sviluppo wbt in italiano. Produzione SCORM e quality test - Writer Senior (4 giornate X Euro 188,00)</t>
  </si>
  <si>
    <t>ITAOXX505368W01IT_Modello_Valutazione_Garanzia</t>
  </si>
  <si>
    <t>ITTPCI506124W01IT_Nuova_CitroënC5_Aircross(CR3)</t>
  </si>
  <si>
    <t>ITTJXX505473W01IT - Infotelematica e Servizi Connessi</t>
  </si>
  <si>
    <t>ITTPLP506122W01IT-LEAPMOTOR_B10</t>
  </si>
  <si>
    <t>ITTPLP506123W01IT C10 AWD &amp; C10 RWD range</t>
  </si>
  <si>
    <t>ITAJXX505838Q01IT-Gestione_Cliente-Caratteristiche_della_comunicazione_telefonica</t>
  </si>
  <si>
    <t>ITTPXX505889W01IT-Nuove_Funzionalità_tecniche_di_bordo_(C4 MCA &amp; Mokka MCA)</t>
  </si>
  <si>
    <t>ITARXX505371W01IT_Introduzione_policy_processi-gestione_garanzia</t>
  </si>
  <si>
    <t>ITTPJE505946W01IT_Presentazione_Nuovo_Jeep_Compass</t>
  </si>
  <si>
    <t>ITAPLP506152Q02IT_Presentazione_LeapmotorB10_CdS</t>
  </si>
  <si>
    <t>ITAOXX506169W01IT_STELLANTIS_PROTEZIONE_DEI_DATI_PERSONALI</t>
  </si>
  <si>
    <t>ITTOXX506205W01IT_Test_Verifica_Batteria12V</t>
  </si>
  <si>
    <t>ITTSXX505391W01IT_INTRODUZIONE_PRINCIPALI_STRUMENTI_AS_FLAPHJ_</t>
  </si>
  <si>
    <t>ITARXX505399W01IT_SERVIZIO_MOBILITA_STELLANTIS</t>
  </si>
  <si>
    <t>ITTPDS506120W01IT_Introduzione_tecnica_DS4_MCA</t>
  </si>
  <si>
    <t>ITTPPE506121W01IT_Introduzione_tecnica_Peugeot_308MCA</t>
  </si>
  <si>
    <t>ITTPAR506125W01IT_Presentazione_Alfa_Romeo_TonaleMCA</t>
  </si>
  <si>
    <t>ITARXX506380W01IT_La_scoperta_della_Goodwill_Stellantis</t>
  </si>
  <si>
    <t>ITAOXP506354W01IT_Utilizzo_DGC_per_richieste_rimborso_garanzia</t>
  </si>
  <si>
    <t>CATALOGO 2026 CUGLIARI</t>
  </si>
  <si>
    <t>Sviluppo CATALOGO in italiano - Writer Senior (2 giornate X Euro 188,00)</t>
  </si>
  <si>
    <t>Rimanenza ordine</t>
  </si>
  <si>
    <t>Fattura  032/2025</t>
  </si>
  <si>
    <t>Conteggio lavori eseguiti giugno - CORSI AFTERSALES ITALIA -  CIOLFI fatt 032/2025</t>
  </si>
  <si>
    <t>Conteggio lavori eseguiti feb-mar 2026 - CORSI AFTERSALES ITALIA -  CIOLFI</t>
  </si>
  <si>
    <t>ITAOXP506353W01IT_Utilizzo_ePGC_per_richieste_rimborso</t>
  </si>
  <si>
    <t>Sviluppo wbt in italiano. Produzione SCORM e quality test - Writer Senior (5 giornate X Euro 188,00)</t>
  </si>
  <si>
    <t>ITARLP506389W01IT_Guida_alle_Garanzie_Leapmotor</t>
  </si>
  <si>
    <t>ITTPXX506343W01IT_Progetto_Smart_Car_BEV</t>
  </si>
  <si>
    <t>ITTPXX506342W01IT_Scatole_cambio_per_piattaforme_Smart-Car</t>
  </si>
  <si>
    <t>ITARXX507227W01IT_Attivazione_programma_Garanzia_8anni_Stellantis</t>
  </si>
  <si>
    <t>ITTPAR506392W01IT_GSR-V2_STEPC_Aggiornamento_regolamento_europeo_sic</t>
  </si>
  <si>
    <t>ITPOXX506403W01IT_La_Gamma_Pneumatici_Eurorepar</t>
  </si>
  <si>
    <t>ITTPOP506390W01IT_Presentazione_tecnica_Opel_Astra_MCA</t>
  </si>
  <si>
    <t>ITAJXX505883W02IT_Agire_da_Manager_oggi_AS</t>
  </si>
  <si>
    <t>ITXJXX505883Q01IT_AGIRE_DA_MANAGER_OGGI_AS_Quiz</t>
  </si>
  <si>
    <t>TG504352Q04_Pricipali_applicativi_Post-Vendita_ex-F _CdS_QuizIT</t>
  </si>
  <si>
    <t>ITAJXX505839Q01IT_La riconsegna del veicolo al Cliente_Quiz</t>
  </si>
  <si>
    <t>ITAJXX505837Q01IT_Gestione_del_Cliente_Critico_Quiz</t>
  </si>
  <si>
    <t>ITAJXX505836Q01IT_Orientamento_al_Cliente_Quiz</t>
  </si>
  <si>
    <t>ITTPPE506391W01IT_Presentazione_tecnica_Peugeot_408_MCA</t>
  </si>
  <si>
    <t>Lavori eseguiti febbraio-marzo 2026</t>
  </si>
  <si>
    <t>Rimanenza da utilizzare e fatturare</t>
  </si>
  <si>
    <t>Beinasco 06.04.2026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</si>
</sst>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>
    <font>
      <sz val="9"/>
      <name val="Geneva"/>
    </font>
    <font>
      <sz val="11"/>
      <name val="Arial"/>
      <family val="2"/>
    </font>
    <font>
      <b/>
      <sz val="11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b/>
      <i/>
      <sz val="12"/>
      <color indexed="10"/>
      <name val="Arial"/>
      <family val="2"/>
    </font>
    <font>
      <sz val="12"/>
      <color indexed="10"/>
      <name val="Arial"/>
      <family val="2"/>
    </font>
    <font>
      <b/>
      <sz val="13"/>
      <name val="Arial"/>
      <family val="2"/>
    </font>
    <font>
      <sz val="9"/>
      <name val="Geneva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sz val="8"/>
      <name val="Geneva"/>
      <family val="2"/>
    </font>
    <font>
      <b/>
      <sz val="11"/>
      <color rgb="FFFF0000"/>
      <name val="Arial"/>
      <family val="2"/>
    </font>
    <font>
      <b/>
      <i/>
      <sz val="11"/>
      <color rgb="FFFF0000"/>
      <name val="Arial"/>
      <family val="2"/>
    </font>
    <font>
      <b/>
      <sz val="12"/>
      <color rgb="FF00B050"/>
      <name val="Arial"/>
      <family val="2"/>
    </font>
    <font>
      <b/>
      <i/>
      <sz val="11"/>
      <color indexed="10"/>
      <name val="Arial"/>
      <family val="2"/>
    </font>
    <font>
      <sz val="11"/>
      <color indexed="17"/>
      <name val="Arial"/>
      <family val="2"/>
    </font>
    <font>
      <b/>
      <sz val="12"/>
      <color rgb="FFFF0000"/>
      <name val="Arial"/>
      <family val="2"/>
    </font>
    <font>
      <b/>
      <sz val="14"/>
      <name val="Arial"/>
      <family val="2"/>
    </font>
    <font>
      <b/>
      <sz val="14"/>
      <color rgb="FF00B050"/>
      <name val="Arial"/>
      <family val="2"/>
    </font>
    <font>
      <b/>
      <i/>
      <sz val="14"/>
      <color rgb="FFFF0000"/>
      <name val="Arial"/>
      <family val="2"/>
    </font>
    <font>
      <sz val="1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 applyAlignment="1">
      <alignment horizontal="right"/>
    </xf>
    <xf numFmtId="0" fontId="1" fillId="0" borderId="0" xfId="0" applyFont="1"/>
    <xf numFmtId="0" fontId="1" fillId="0" borderId="0" xfId="0" applyFont="1" applyAlignment="1">
      <alignment horizontal="right" wrapText="1"/>
    </xf>
    <xf numFmtId="0" fontId="3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right"/>
    </xf>
    <xf numFmtId="0" fontId="7" fillId="2" borderId="1" xfId="0" applyFont="1" applyFill="1" applyBorder="1" applyAlignment="1">
      <alignment horizontal="left" vertical="center" wrapText="1"/>
    </xf>
    <xf numFmtId="0" fontId="6" fillId="0" borderId="2" xfId="0" applyFont="1" applyBorder="1"/>
    <xf numFmtId="0" fontId="2" fillId="2" borderId="2" xfId="0" applyFont="1" applyFill="1" applyBorder="1"/>
    <xf numFmtId="4" fontId="11" fillId="0" borderId="0" xfId="0" applyNumberFormat="1" applyFont="1" applyAlignment="1">
      <alignment horizontal="right"/>
    </xf>
    <xf numFmtId="0" fontId="6" fillId="0" borderId="0" xfId="0" applyFont="1"/>
    <xf numFmtId="4" fontId="10" fillId="4" borderId="0" xfId="0" applyNumberFormat="1" applyFont="1" applyFill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2" fillId="2" borderId="1" xfId="0" applyFont="1" applyFill="1" applyBorder="1" applyAlignment="1">
      <alignment horizontal="right" vertical="center"/>
    </xf>
    <xf numFmtId="4" fontId="11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13" fillId="0" borderId="0" xfId="0" applyFont="1" applyAlignment="1">
      <alignment horizontal="right" wrapText="1"/>
    </xf>
    <xf numFmtId="0" fontId="1" fillId="0" borderId="0" xfId="0" applyFont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4" fontId="2" fillId="0" borderId="2" xfId="0" applyNumberFormat="1" applyFont="1" applyBorder="1" applyAlignment="1">
      <alignment horizontal="right" vertical="center" wrapText="1"/>
    </xf>
    <xf numFmtId="4" fontId="14" fillId="0" borderId="2" xfId="0" applyNumberFormat="1" applyFont="1" applyBorder="1" applyAlignment="1">
      <alignment horizontal="right" vertical="center"/>
    </xf>
    <xf numFmtId="0" fontId="1" fillId="0" borderId="0" xfId="0" applyFont="1" applyAlignment="1">
      <alignment horizontal="left"/>
    </xf>
    <xf numFmtId="4" fontId="15" fillId="0" borderId="2" xfId="0" applyNumberFormat="1" applyFont="1" applyBorder="1" applyAlignment="1">
      <alignment horizontal="left" vertical="center" wrapText="1"/>
    </xf>
    <xf numFmtId="4" fontId="15" fillId="0" borderId="2" xfId="0" applyNumberFormat="1" applyFont="1" applyBorder="1" applyAlignment="1">
      <alignment horizontal="right" vertical="center" wrapText="1"/>
    </xf>
    <xf numFmtId="0" fontId="8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13" fillId="0" borderId="0" xfId="0" applyFont="1" applyAlignment="1">
      <alignment horizontal="right"/>
    </xf>
    <xf numFmtId="0" fontId="2" fillId="0" borderId="0" xfId="0" applyFont="1"/>
    <xf numFmtId="4" fontId="5" fillId="0" borderId="0" xfId="0" applyNumberFormat="1" applyFont="1"/>
    <xf numFmtId="4" fontId="10" fillId="0" borderId="0" xfId="0" applyNumberFormat="1" applyFont="1" applyAlignment="1">
      <alignment horizontal="right" vertical="center"/>
    </xf>
    <xf numFmtId="1" fontId="6" fillId="0" borderId="2" xfId="0" applyNumberFormat="1" applyFont="1" applyBorder="1"/>
    <xf numFmtId="4" fontId="16" fillId="0" borderId="0" xfId="0" applyNumberFormat="1" applyFont="1" applyAlignment="1">
      <alignment horizontal="right" vertical="center"/>
    </xf>
    <xf numFmtId="0" fontId="1" fillId="0" borderId="1" xfId="0" applyFont="1" applyBorder="1" applyAlignment="1">
      <alignment vertical="center"/>
    </xf>
    <xf numFmtId="1" fontId="17" fillId="0" borderId="2" xfId="0" applyNumberFormat="1" applyFont="1" applyBorder="1" applyAlignment="1">
      <alignment vertical="center"/>
    </xf>
    <xf numFmtId="0" fontId="18" fillId="0" borderId="0" xfId="0" applyFont="1" applyAlignment="1">
      <alignment horizontal="left"/>
    </xf>
    <xf numFmtId="0" fontId="19" fillId="3" borderId="2" xfId="0" applyFont="1" applyFill="1" applyBorder="1" applyAlignment="1">
      <alignment horizontal="left"/>
    </xf>
    <xf numFmtId="4" fontId="20" fillId="3" borderId="2" xfId="0" applyNumberFormat="1" applyFont="1" applyFill="1" applyBorder="1" applyAlignment="1">
      <alignment horizontal="right" vertical="center"/>
    </xf>
    <xf numFmtId="4" fontId="21" fillId="3" borderId="2" xfId="0" applyNumberFormat="1" applyFont="1" applyFill="1" applyBorder="1" applyAlignment="1">
      <alignment horizontal="right" vertical="center"/>
    </xf>
    <xf numFmtId="0" fontId="22" fillId="3" borderId="2" xfId="0" applyFont="1" applyFill="1" applyBorder="1" applyAlignment="1">
      <alignment horizontal="right" vertical="center"/>
    </xf>
    <xf numFmtId="0" fontId="22" fillId="3" borderId="2" xfId="0" applyFont="1" applyFill="1" applyBorder="1" applyAlignment="1">
      <alignment horizontal="right"/>
    </xf>
    <xf numFmtId="0" fontId="22" fillId="3" borderId="2" xfId="0" applyFont="1" applyFill="1" applyBorder="1"/>
    <xf numFmtId="0" fontId="9" fillId="0" borderId="1" xfId="0" applyFont="1" applyBorder="1" applyAlignment="1">
      <alignment horizontal="left" vertical="center"/>
    </xf>
    <xf numFmtId="4" fontId="2" fillId="0" borderId="1" xfId="0" applyNumberFormat="1" applyFont="1" applyBorder="1" applyAlignment="1">
      <alignment horizontal="right" vertical="center" wrapText="1"/>
    </xf>
    <xf numFmtId="4" fontId="11" fillId="0" borderId="1" xfId="0" applyNumberFormat="1" applyFont="1" applyBorder="1" applyAlignment="1">
      <alignment horizontal="right" vertical="center"/>
    </xf>
    <xf numFmtId="0" fontId="9" fillId="0" borderId="0" xfId="0" applyFont="1" applyAlignment="1">
      <alignment horizontal="left" wrapText="1"/>
    </xf>
    <xf numFmtId="0" fontId="9" fillId="0" borderId="0" xfId="0" applyFont="1" applyAlignment="1">
      <alignment horizontal="left"/>
    </xf>
    <xf numFmtId="4" fontId="9" fillId="0" borderId="2" xfId="0" applyNumberFormat="1" applyFont="1" applyBorder="1" applyAlignment="1">
      <alignment horizontal="left" vertical="center" wrapText="1"/>
    </xf>
    <xf numFmtId="4" fontId="9" fillId="0" borderId="2" xfId="0" applyNumberFormat="1" applyFont="1" applyBorder="1" applyAlignment="1">
      <alignment horizontal="right" vertical="center" wrapText="1"/>
    </xf>
    <xf numFmtId="4" fontId="18" fillId="0" borderId="2" xfId="0" applyNumberFormat="1" applyFont="1" applyBorder="1" applyAlignment="1">
      <alignment horizontal="left" vertical="center" wrapText="1"/>
    </xf>
    <xf numFmtId="4" fontId="18" fillId="0" borderId="2" xfId="0" applyNumberFormat="1" applyFont="1" applyBorder="1" applyAlignment="1">
      <alignment horizontal="right" vertical="center" wrapText="1"/>
    </xf>
    <xf numFmtId="3" fontId="10" fillId="0" borderId="0" xfId="0" applyNumberFormat="1" applyFont="1" applyAlignment="1">
      <alignment horizontal="right" vertical="center"/>
    </xf>
    <xf numFmtId="4" fontId="15" fillId="0" borderId="0" xfId="0" applyNumberFormat="1" applyFont="1" applyBorder="1" applyAlignment="1">
      <alignment horizontal="left" vertical="center" wrapText="1"/>
    </xf>
    <xf numFmtId="4" fontId="15" fillId="0" borderId="0" xfId="0" applyNumberFormat="1" applyFont="1" applyBorder="1" applyAlignment="1">
      <alignment horizontal="right" vertical="center" wrapText="1"/>
    </xf>
    <xf numFmtId="0" fontId="1" fillId="0" borderId="0" xfId="0" applyFont="1" applyBorder="1" applyAlignment="1">
      <alignment horizontal="left"/>
    </xf>
    <xf numFmtId="0" fontId="4" fillId="0" borderId="0" xfId="0" applyFont="1" applyBorder="1" applyAlignment="1">
      <alignment horizontal="right" vertical="center"/>
    </xf>
    <xf numFmtId="0" fontId="4" fillId="0" borderId="0" xfId="0" applyFont="1" applyBorder="1" applyAlignment="1">
      <alignment horizontal="right"/>
    </xf>
    <xf numFmtId="0" fontId="1" fillId="0" borderId="0" xfId="0" applyFont="1" applyBorder="1"/>
  </cellXfs>
  <cellStyles count="1">
    <cellStyle name="Normale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ripFPX applÄRstrnπ{gripFPixthnr">
    <pageSetUpPr fitToPage="1"/>
  </sheetPr>
  <dimension ref="A1:XR103"/>
  <sheetViews>
    <sheetView tabSelected="1" zoomScale="80" zoomScaleNormal="80" workbookViewId="0">
      <selection sqref="A1:C41"/>
    </sheetView>
  </sheetViews>
  <sheetFormatPr defaultColWidth="10.85546875" defaultRowHeight="14.25"/>
  <cols>
    <col min="1" max="1" width="117.85546875" style="1" customWidth="1"/>
    <col min="2" max="2" width="20.42578125" style="1" customWidth="1"/>
    <col min="3" max="3" width="18.28515625" style="16" customWidth="1"/>
    <col min="4" max="4" width="18.42578125" style="16" customWidth="1"/>
    <col min="5" max="5" width="17.28515625" style="16" customWidth="1"/>
    <col min="6" max="6" width="15.5703125" style="1" customWidth="1"/>
    <col min="7" max="7" width="8.5703125" style="2" customWidth="1"/>
    <col min="8" max="8" width="13.85546875" style="2" customWidth="1"/>
    <col min="9" max="9" width="10.85546875" style="2"/>
    <col min="10" max="10" width="8.85546875" style="2" customWidth="1"/>
    <col min="11" max="16384" width="10.85546875" style="2"/>
  </cols>
  <sheetData>
    <row r="1" spans="1:642" ht="27.75" customHeight="1">
      <c r="A1" s="4" t="s">
        <v>0</v>
      </c>
      <c r="B1" s="3"/>
      <c r="C1" s="12"/>
      <c r="D1" s="12"/>
      <c r="E1" s="12"/>
      <c r="F1" s="25"/>
      <c r="G1" s="25"/>
    </row>
    <row r="2" spans="1:642" ht="92.25" customHeight="1">
      <c r="A2" s="18" t="s">
        <v>1</v>
      </c>
      <c r="B2" s="13"/>
      <c r="C2" s="13"/>
      <c r="D2" s="13"/>
      <c r="E2" s="13"/>
      <c r="F2" s="26"/>
      <c r="G2" s="26"/>
    </row>
    <row r="3" spans="1:642" ht="48" customHeight="1">
      <c r="A3" s="18"/>
      <c r="B3" s="13"/>
      <c r="C3" s="16" t="s">
        <v>56</v>
      </c>
      <c r="D3" s="13"/>
      <c r="E3" s="13"/>
      <c r="F3" s="26"/>
      <c r="G3" s="26"/>
    </row>
    <row r="4" spans="1:642" ht="31.15" customHeight="1">
      <c r="A4" s="23" t="s">
        <v>3</v>
      </c>
      <c r="B4" s="24">
        <v>25000</v>
      </c>
      <c r="C4" s="24"/>
      <c r="D4" s="22"/>
      <c r="E4" s="13"/>
      <c r="F4" s="26"/>
      <c r="G4" s="26"/>
    </row>
    <row r="5" spans="1:642" ht="21.75" customHeight="1">
      <c r="A5" s="47" t="s">
        <v>35</v>
      </c>
      <c r="B5" s="48"/>
      <c r="C5" s="48">
        <v>13459</v>
      </c>
      <c r="D5" s="22"/>
      <c r="E5" s="13"/>
      <c r="F5" s="26"/>
      <c r="G5" s="26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</row>
    <row r="6" spans="1:642" ht="21.75" customHeight="1">
      <c r="A6" s="49" t="s">
        <v>55</v>
      </c>
      <c r="B6" s="50">
        <f>B4-C5</f>
        <v>11541</v>
      </c>
      <c r="C6" s="50"/>
      <c r="D6" s="22"/>
      <c r="E6" s="13"/>
      <c r="F6" s="26"/>
      <c r="G6" s="2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  <c r="QZ6"/>
      <c r="RA6"/>
      <c r="RB6"/>
      <c r="RC6"/>
      <c r="RD6"/>
      <c r="RE6"/>
      <c r="RF6"/>
      <c r="RG6"/>
      <c r="RH6"/>
      <c r="RI6"/>
      <c r="RJ6"/>
      <c r="RK6"/>
      <c r="RL6"/>
      <c r="RM6"/>
      <c r="RN6"/>
      <c r="RO6"/>
      <c r="RP6"/>
      <c r="RQ6"/>
      <c r="RR6"/>
      <c r="RS6"/>
      <c r="RT6"/>
      <c r="RU6"/>
      <c r="RV6"/>
      <c r="RW6"/>
      <c r="RX6"/>
      <c r="RY6"/>
      <c r="RZ6"/>
      <c r="SA6"/>
      <c r="SB6"/>
      <c r="SC6"/>
      <c r="SD6"/>
      <c r="SE6"/>
      <c r="SF6"/>
      <c r="SG6"/>
      <c r="SH6"/>
      <c r="SI6"/>
      <c r="SJ6"/>
      <c r="SK6"/>
      <c r="SL6"/>
      <c r="SM6"/>
      <c r="SN6"/>
      <c r="SO6"/>
      <c r="SP6"/>
      <c r="SQ6"/>
      <c r="SR6"/>
      <c r="SS6"/>
      <c r="ST6"/>
      <c r="SU6"/>
      <c r="SV6"/>
      <c r="SW6"/>
      <c r="SX6"/>
      <c r="SY6"/>
      <c r="SZ6"/>
      <c r="TA6"/>
      <c r="TB6"/>
      <c r="TC6"/>
      <c r="TD6"/>
      <c r="TE6"/>
      <c r="TF6"/>
      <c r="TG6"/>
      <c r="TH6"/>
      <c r="TI6"/>
      <c r="TJ6"/>
      <c r="TK6"/>
      <c r="TL6"/>
      <c r="TM6"/>
      <c r="TN6"/>
      <c r="TO6"/>
      <c r="TP6"/>
      <c r="TQ6"/>
      <c r="TR6"/>
      <c r="TS6"/>
      <c r="TT6"/>
      <c r="TU6"/>
      <c r="TV6"/>
      <c r="TW6"/>
      <c r="TX6"/>
      <c r="TY6"/>
      <c r="TZ6"/>
      <c r="UA6"/>
      <c r="UB6"/>
      <c r="UC6"/>
      <c r="UD6"/>
      <c r="UE6"/>
      <c r="UF6"/>
      <c r="UG6"/>
      <c r="UH6"/>
      <c r="UI6"/>
      <c r="UJ6"/>
      <c r="UK6"/>
      <c r="UL6"/>
      <c r="UM6"/>
      <c r="UN6"/>
      <c r="UO6"/>
      <c r="UP6"/>
      <c r="UQ6"/>
      <c r="UR6"/>
      <c r="US6"/>
      <c r="UT6"/>
      <c r="UU6"/>
      <c r="UV6"/>
      <c r="UW6"/>
      <c r="UX6"/>
      <c r="UY6"/>
      <c r="UZ6"/>
      <c r="VA6"/>
      <c r="VB6"/>
      <c r="VC6"/>
      <c r="VD6"/>
      <c r="VE6"/>
      <c r="VF6"/>
      <c r="VG6"/>
      <c r="VH6"/>
      <c r="VI6"/>
      <c r="VJ6"/>
      <c r="VK6"/>
      <c r="VL6"/>
      <c r="VM6"/>
      <c r="VN6"/>
      <c r="VO6"/>
      <c r="VP6"/>
      <c r="VQ6"/>
      <c r="VR6"/>
      <c r="VS6"/>
      <c r="VT6"/>
      <c r="VU6"/>
      <c r="VV6"/>
      <c r="VW6"/>
      <c r="VX6"/>
      <c r="VY6"/>
      <c r="VZ6"/>
      <c r="WA6"/>
      <c r="WB6"/>
      <c r="WC6"/>
      <c r="WD6"/>
      <c r="WE6"/>
      <c r="WF6"/>
      <c r="WG6"/>
      <c r="WH6"/>
      <c r="WI6"/>
      <c r="WJ6"/>
      <c r="WK6"/>
      <c r="WL6"/>
      <c r="WM6"/>
      <c r="WN6"/>
      <c r="WO6"/>
      <c r="WP6"/>
      <c r="WQ6"/>
      <c r="WR6"/>
      <c r="WS6"/>
      <c r="WT6"/>
      <c r="WU6"/>
      <c r="WV6"/>
      <c r="WW6"/>
      <c r="WX6"/>
      <c r="WY6"/>
      <c r="WZ6"/>
      <c r="XA6"/>
      <c r="XB6"/>
      <c r="XC6"/>
      <c r="XD6"/>
      <c r="XE6"/>
      <c r="XF6"/>
      <c r="XG6"/>
      <c r="XH6"/>
      <c r="XI6"/>
      <c r="XJ6"/>
      <c r="XK6"/>
      <c r="XL6"/>
      <c r="XM6"/>
      <c r="XN6"/>
      <c r="XO6"/>
      <c r="XP6"/>
      <c r="XQ6"/>
      <c r="XR6"/>
    </row>
    <row r="7" spans="1:642" ht="21.75" customHeight="1">
      <c r="A7" s="47" t="s">
        <v>54</v>
      </c>
      <c r="B7" s="48"/>
      <c r="C7" s="48">
        <v>8272</v>
      </c>
      <c r="D7" s="22"/>
      <c r="E7" s="13"/>
      <c r="F7" s="26"/>
      <c r="G7" s="26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</row>
    <row r="8" spans="1:642" ht="15" customHeight="1">
      <c r="A8" s="23"/>
      <c r="B8" s="24"/>
      <c r="C8" s="24"/>
      <c r="D8" s="22"/>
      <c r="E8" s="13"/>
      <c r="F8" s="26"/>
      <c r="G8" s="26"/>
    </row>
    <row r="9" spans="1:642" s="8" customFormat="1" ht="36.75" customHeight="1">
      <c r="A9" s="6" t="s">
        <v>37</v>
      </c>
      <c r="B9" s="5"/>
      <c r="C9" s="14"/>
      <c r="D9" s="17"/>
      <c r="E9" s="17"/>
      <c r="F9" s="27"/>
      <c r="G9" s="2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28"/>
      <c r="AJ9" s="28"/>
      <c r="AK9" s="28"/>
      <c r="AL9" s="28"/>
      <c r="AM9" s="28"/>
      <c r="AN9" s="28"/>
      <c r="AO9" s="28"/>
      <c r="AP9" s="28"/>
      <c r="AQ9" s="28"/>
      <c r="AR9" s="28"/>
      <c r="AS9" s="28"/>
      <c r="AT9" s="28"/>
      <c r="AU9" s="28"/>
      <c r="AV9" s="28"/>
      <c r="AW9" s="28"/>
      <c r="AX9" s="28"/>
      <c r="AY9" s="28"/>
      <c r="AZ9" s="28"/>
      <c r="BA9" s="28"/>
      <c r="BB9" s="28"/>
      <c r="BC9" s="28"/>
      <c r="BD9" s="28"/>
      <c r="BE9" s="28"/>
      <c r="BF9" s="28"/>
      <c r="BG9" s="28"/>
      <c r="BH9" s="28"/>
      <c r="BI9" s="28"/>
      <c r="BJ9" s="28"/>
      <c r="BK9" s="28"/>
      <c r="BL9" s="28"/>
      <c r="BM9" s="28"/>
      <c r="BN9" s="28"/>
      <c r="BO9" s="28"/>
      <c r="BP9" s="28"/>
      <c r="BQ9" s="28"/>
      <c r="BR9" s="28"/>
      <c r="BS9" s="28"/>
      <c r="BT9" s="28"/>
      <c r="BU9" s="28"/>
      <c r="BV9" s="28"/>
      <c r="BW9" s="28"/>
      <c r="BX9" s="28"/>
      <c r="BY9" s="28"/>
      <c r="BZ9" s="28"/>
      <c r="CA9" s="28"/>
      <c r="CB9" s="28"/>
      <c r="CC9" s="28"/>
      <c r="CD9" s="28"/>
      <c r="CE9" s="28"/>
      <c r="CF9" s="28"/>
      <c r="CG9" s="28"/>
      <c r="CH9" s="28"/>
      <c r="CI9" s="28"/>
      <c r="CJ9" s="28"/>
      <c r="CK9" s="28"/>
      <c r="CL9" s="28"/>
      <c r="CM9" s="28"/>
      <c r="CN9" s="28"/>
      <c r="CO9" s="28"/>
      <c r="CP9" s="28"/>
      <c r="CQ9" s="28"/>
      <c r="CR9" s="28"/>
      <c r="CS9" s="28"/>
      <c r="CT9" s="28"/>
      <c r="CU9" s="28"/>
      <c r="CV9" s="28"/>
      <c r="CW9" s="28"/>
      <c r="CX9" s="28"/>
      <c r="CY9" s="28"/>
      <c r="CZ9" s="28"/>
      <c r="DA9" s="28"/>
      <c r="DB9" s="28"/>
      <c r="DC9" s="28"/>
      <c r="DD9" s="28"/>
      <c r="DE9" s="28"/>
      <c r="DF9" s="28"/>
      <c r="DG9" s="28"/>
      <c r="DH9" s="28"/>
      <c r="DI9" s="28"/>
      <c r="DJ9" s="28"/>
      <c r="DK9" s="28"/>
      <c r="DL9" s="28"/>
      <c r="DM9" s="28"/>
      <c r="DN9" s="28"/>
      <c r="DO9" s="28"/>
      <c r="DP9" s="28"/>
      <c r="DQ9" s="28"/>
      <c r="DR9" s="28"/>
      <c r="DS9" s="28"/>
      <c r="DT9" s="28"/>
      <c r="DU9" s="28"/>
      <c r="DV9" s="28"/>
      <c r="DW9" s="28"/>
      <c r="DX9" s="28"/>
      <c r="DY9" s="28"/>
      <c r="DZ9" s="28"/>
      <c r="EA9" s="28"/>
      <c r="EB9" s="28"/>
      <c r="EC9" s="28"/>
      <c r="ED9" s="28"/>
      <c r="EE9" s="28"/>
      <c r="EF9" s="28"/>
      <c r="EG9" s="28"/>
      <c r="EH9" s="28"/>
      <c r="EI9" s="28"/>
      <c r="EJ9" s="28"/>
      <c r="EK9" s="28"/>
      <c r="EL9" s="28"/>
      <c r="EM9" s="28"/>
      <c r="EN9" s="28"/>
      <c r="EO9" s="28"/>
      <c r="EP9" s="28"/>
      <c r="EQ9" s="28"/>
      <c r="ER9" s="28"/>
      <c r="ES9" s="28"/>
      <c r="ET9" s="28"/>
      <c r="EU9" s="28"/>
      <c r="EV9" s="28"/>
      <c r="EW9" s="28"/>
      <c r="EX9" s="28"/>
      <c r="EY9" s="28"/>
      <c r="EZ9" s="28"/>
      <c r="FA9" s="28"/>
      <c r="FB9" s="28"/>
      <c r="FC9" s="28"/>
      <c r="FD9" s="28"/>
      <c r="FE9" s="28"/>
      <c r="FF9" s="28"/>
      <c r="FG9" s="28"/>
      <c r="FH9" s="28"/>
      <c r="FI9" s="28"/>
      <c r="FJ9" s="28"/>
      <c r="FK9" s="28"/>
      <c r="FL9" s="28"/>
      <c r="FM9" s="28"/>
      <c r="FN9" s="28"/>
      <c r="FO9" s="28"/>
      <c r="FP9" s="28"/>
      <c r="FQ9" s="28"/>
      <c r="FR9" s="28"/>
      <c r="FS9" s="28"/>
      <c r="FT9" s="28"/>
      <c r="FU9" s="28"/>
      <c r="FV9" s="28"/>
      <c r="FW9" s="28"/>
      <c r="FX9" s="28"/>
      <c r="FY9" s="28"/>
      <c r="FZ9" s="28"/>
      <c r="GA9" s="28"/>
      <c r="GB9" s="28"/>
      <c r="GC9" s="28"/>
      <c r="GD9" s="28"/>
      <c r="GE9" s="28"/>
      <c r="GF9" s="28"/>
      <c r="GG9" s="28"/>
      <c r="GH9" s="28"/>
      <c r="GI9" s="28"/>
      <c r="GJ9" s="28"/>
      <c r="GK9" s="28"/>
      <c r="GL9" s="28"/>
      <c r="GM9" s="28"/>
      <c r="GN9" s="28"/>
      <c r="GO9" s="28"/>
      <c r="GP9" s="28"/>
      <c r="GQ9" s="28"/>
      <c r="GR9" s="28"/>
      <c r="GS9" s="28"/>
      <c r="GT9" s="28"/>
      <c r="GU9" s="28"/>
      <c r="GV9" s="28"/>
      <c r="GW9" s="28"/>
      <c r="GX9" s="28"/>
      <c r="GY9" s="28"/>
      <c r="GZ9" s="28"/>
      <c r="HA9" s="28"/>
      <c r="HB9" s="28"/>
      <c r="HC9" s="28"/>
      <c r="HD9" s="28"/>
      <c r="HE9" s="28"/>
      <c r="HF9" s="28"/>
      <c r="HG9" s="28"/>
      <c r="HH9" s="28"/>
      <c r="HI9" s="28"/>
      <c r="HJ9" s="28"/>
      <c r="HK9" s="28"/>
      <c r="HL9" s="28"/>
      <c r="HM9" s="28"/>
      <c r="HN9" s="28"/>
      <c r="HO9" s="28"/>
      <c r="HP9" s="28"/>
      <c r="HQ9" s="28"/>
      <c r="HR9" s="28"/>
      <c r="HS9" s="28"/>
      <c r="HT9" s="28"/>
      <c r="HU9" s="28"/>
      <c r="HV9" s="28"/>
      <c r="HW9" s="28"/>
      <c r="HX9" s="28"/>
      <c r="HY9" s="28"/>
      <c r="HZ9" s="28"/>
      <c r="IA9" s="28"/>
      <c r="IB9" s="28"/>
      <c r="IC9" s="28"/>
      <c r="ID9" s="28"/>
      <c r="IE9" s="28"/>
      <c r="IF9" s="28"/>
      <c r="IG9" s="28"/>
      <c r="IH9" s="28"/>
      <c r="II9" s="28"/>
      <c r="IJ9" s="28"/>
      <c r="IK9" s="28"/>
      <c r="IL9" s="28"/>
      <c r="IM9" s="28"/>
      <c r="IN9" s="28"/>
      <c r="IO9" s="28"/>
      <c r="IP9" s="28"/>
      <c r="IQ9" s="28"/>
      <c r="IR9" s="28"/>
      <c r="IS9" s="28"/>
      <c r="IT9" s="28"/>
      <c r="IU9" s="28"/>
      <c r="IV9" s="28"/>
      <c r="IW9" s="28"/>
      <c r="IX9" s="28"/>
      <c r="IY9" s="28"/>
      <c r="IZ9" s="28"/>
      <c r="JA9" s="28"/>
      <c r="JB9" s="28"/>
      <c r="JC9" s="28"/>
      <c r="JD9" s="28"/>
      <c r="JE9" s="28"/>
      <c r="JF9" s="28"/>
      <c r="JG9" s="28"/>
      <c r="JH9" s="28"/>
      <c r="JI9" s="28"/>
      <c r="JJ9" s="28"/>
      <c r="JK9" s="28"/>
      <c r="JL9" s="28"/>
      <c r="JM9" s="28"/>
      <c r="JN9" s="28"/>
      <c r="JO9" s="28"/>
      <c r="JP9" s="28"/>
      <c r="JQ9" s="28"/>
      <c r="JR9" s="28"/>
      <c r="JS9" s="28"/>
      <c r="JT9" s="28"/>
      <c r="JU9" s="28"/>
      <c r="JV9" s="28"/>
      <c r="JW9" s="28"/>
      <c r="JX9" s="28"/>
      <c r="JY9" s="28"/>
      <c r="JZ9" s="28"/>
      <c r="KA9" s="28"/>
      <c r="KB9" s="28"/>
      <c r="KC9" s="28"/>
      <c r="KD9" s="28"/>
      <c r="KE9" s="28"/>
      <c r="KF9" s="28"/>
      <c r="KG9" s="28"/>
      <c r="KH9" s="28"/>
      <c r="KI9" s="28"/>
      <c r="KJ9" s="28"/>
      <c r="KK9" s="28"/>
      <c r="KL9" s="28"/>
      <c r="KM9" s="28"/>
      <c r="KN9" s="28"/>
      <c r="KO9" s="28"/>
      <c r="KP9" s="28"/>
      <c r="KQ9" s="28"/>
      <c r="KR9" s="28"/>
      <c r="KS9" s="28"/>
      <c r="KT9" s="28"/>
      <c r="KU9" s="28"/>
      <c r="KV9" s="28"/>
      <c r="KW9" s="28"/>
      <c r="KX9" s="28"/>
      <c r="KY9" s="28"/>
      <c r="KZ9" s="28"/>
      <c r="LA9" s="28"/>
      <c r="LB9" s="28"/>
      <c r="LC9" s="28"/>
      <c r="LD9" s="28"/>
      <c r="LE9" s="28"/>
      <c r="LF9" s="28"/>
      <c r="LG9" s="28"/>
      <c r="LH9" s="28"/>
      <c r="LI9" s="28"/>
      <c r="LJ9" s="28"/>
      <c r="LK9" s="28"/>
      <c r="LL9" s="28"/>
      <c r="LM9" s="28"/>
      <c r="LN9" s="28"/>
      <c r="LO9" s="28"/>
      <c r="LP9" s="28"/>
      <c r="LQ9" s="28"/>
      <c r="LR9" s="28"/>
      <c r="LS9" s="28"/>
      <c r="LT9" s="28"/>
      <c r="LU9" s="28"/>
      <c r="LV9" s="28"/>
      <c r="LW9" s="28"/>
      <c r="LX9" s="28"/>
      <c r="LY9" s="28"/>
      <c r="LZ9" s="28"/>
      <c r="MA9" s="28"/>
      <c r="MB9" s="28"/>
      <c r="MC9" s="28"/>
      <c r="MD9" s="28"/>
      <c r="ME9" s="28"/>
      <c r="MF9" s="28"/>
      <c r="MG9" s="28"/>
      <c r="MH9" s="28"/>
      <c r="MI9" s="28"/>
      <c r="MJ9" s="28"/>
      <c r="MK9" s="28"/>
      <c r="ML9" s="28"/>
      <c r="MM9" s="28"/>
      <c r="MN9" s="28"/>
      <c r="MO9" s="28"/>
      <c r="MP9" s="28"/>
      <c r="MQ9" s="28"/>
      <c r="MR9" s="28"/>
      <c r="MS9" s="28"/>
      <c r="MT9" s="28"/>
      <c r="MU9" s="28"/>
      <c r="MV9" s="28"/>
      <c r="MW9" s="28"/>
      <c r="MX9" s="28"/>
      <c r="MY9" s="28"/>
      <c r="MZ9" s="28"/>
      <c r="NA9" s="28"/>
      <c r="NB9" s="28"/>
      <c r="NC9" s="28"/>
      <c r="ND9" s="28"/>
      <c r="NE9" s="28"/>
      <c r="NF9" s="28"/>
      <c r="NG9" s="28"/>
      <c r="NH9" s="28"/>
      <c r="NI9" s="28"/>
      <c r="NJ9" s="28"/>
      <c r="NK9" s="28"/>
      <c r="NL9" s="28"/>
      <c r="NM9" s="28"/>
      <c r="NN9" s="28"/>
      <c r="NO9" s="28"/>
      <c r="NP9" s="28"/>
      <c r="NQ9" s="28"/>
      <c r="NR9" s="28"/>
      <c r="NS9" s="28"/>
      <c r="NT9" s="28"/>
      <c r="NU9" s="28"/>
      <c r="NV9" s="28"/>
      <c r="NW9" s="28"/>
      <c r="NX9" s="28"/>
      <c r="NY9" s="28"/>
      <c r="NZ9" s="28"/>
      <c r="OA9" s="28"/>
      <c r="OB9" s="28"/>
      <c r="OC9" s="28"/>
      <c r="OD9" s="28"/>
      <c r="OE9" s="28"/>
      <c r="OF9" s="28"/>
      <c r="OG9" s="28"/>
      <c r="OH9" s="28"/>
      <c r="OI9" s="28"/>
      <c r="OJ9" s="28"/>
      <c r="OK9" s="28"/>
      <c r="OL9" s="28"/>
      <c r="OM9" s="28"/>
      <c r="ON9" s="28"/>
      <c r="OO9" s="28"/>
      <c r="OP9" s="28"/>
      <c r="OQ9" s="28"/>
      <c r="OR9" s="28"/>
      <c r="OS9" s="28"/>
      <c r="OT9" s="28"/>
      <c r="OU9" s="28"/>
      <c r="OV9" s="28"/>
      <c r="OW9" s="28"/>
      <c r="OX9" s="28"/>
      <c r="OY9" s="28"/>
      <c r="OZ9" s="28"/>
      <c r="PA9" s="28"/>
      <c r="PB9" s="28"/>
      <c r="PC9" s="28"/>
      <c r="PD9" s="28"/>
      <c r="PE9" s="28"/>
      <c r="PF9" s="28"/>
      <c r="PG9" s="28"/>
      <c r="PH9" s="28"/>
      <c r="PI9" s="28"/>
      <c r="PJ9" s="28"/>
      <c r="PK9" s="28"/>
      <c r="PL9" s="28"/>
      <c r="PM9" s="28"/>
      <c r="PN9" s="28"/>
      <c r="PO9" s="28"/>
      <c r="PP9" s="28"/>
      <c r="PQ9" s="28"/>
      <c r="PR9" s="28"/>
      <c r="PS9" s="28"/>
      <c r="PT9" s="28"/>
      <c r="PU9" s="28"/>
      <c r="PV9" s="28"/>
      <c r="PW9" s="28"/>
      <c r="PX9" s="28"/>
      <c r="PY9" s="28"/>
      <c r="PZ9" s="28"/>
      <c r="QA9" s="28"/>
      <c r="QB9" s="28"/>
      <c r="QC9" s="28"/>
      <c r="QD9" s="28"/>
      <c r="QE9" s="28"/>
      <c r="QF9" s="28"/>
      <c r="QG9" s="28"/>
      <c r="QH9" s="28"/>
      <c r="QI9" s="28"/>
      <c r="QJ9" s="28"/>
      <c r="QK9" s="28"/>
      <c r="QL9" s="28"/>
      <c r="QM9" s="28"/>
      <c r="QN9" s="28"/>
      <c r="QO9" s="28"/>
      <c r="QP9" s="28"/>
      <c r="QQ9" s="28"/>
      <c r="QR9" s="28"/>
      <c r="QS9" s="28"/>
      <c r="QT9" s="28"/>
      <c r="QU9" s="28"/>
      <c r="QV9" s="28"/>
      <c r="QW9" s="28"/>
      <c r="QX9" s="28"/>
      <c r="QY9" s="28"/>
      <c r="QZ9" s="28"/>
      <c r="RA9" s="28"/>
      <c r="RB9" s="28"/>
      <c r="RC9" s="28"/>
      <c r="RD9" s="28"/>
      <c r="RE9" s="28"/>
      <c r="RF9" s="28"/>
      <c r="RG9" s="28"/>
      <c r="RH9" s="28"/>
      <c r="RI9" s="28"/>
      <c r="RJ9" s="28"/>
      <c r="RK9" s="28"/>
      <c r="RL9" s="28"/>
      <c r="RM9" s="28"/>
      <c r="RN9" s="28"/>
      <c r="RO9" s="28"/>
      <c r="RP9" s="28"/>
      <c r="RQ9" s="28"/>
      <c r="RR9" s="28"/>
      <c r="RS9" s="28"/>
      <c r="RT9" s="28"/>
      <c r="RU9" s="28"/>
      <c r="RV9" s="28"/>
      <c r="RW9" s="28"/>
      <c r="RX9" s="28"/>
      <c r="RY9" s="28"/>
      <c r="RZ9" s="28"/>
      <c r="SA9" s="28"/>
      <c r="SB9" s="28"/>
      <c r="SC9" s="28"/>
      <c r="SD9" s="28"/>
      <c r="SE9" s="28"/>
      <c r="SF9" s="28"/>
      <c r="SG9" s="28"/>
      <c r="SH9" s="28"/>
      <c r="SI9" s="28"/>
      <c r="SJ9" s="28"/>
      <c r="SK9" s="28"/>
      <c r="SL9" s="28"/>
      <c r="SM9" s="28"/>
      <c r="SN9" s="28"/>
      <c r="SO9" s="28"/>
      <c r="SP9" s="28"/>
      <c r="SQ9" s="28"/>
      <c r="SR9" s="28"/>
      <c r="SS9" s="28"/>
      <c r="ST9" s="28"/>
      <c r="SU9" s="28"/>
      <c r="SV9" s="28"/>
      <c r="SW9" s="28"/>
      <c r="SX9" s="28"/>
      <c r="SY9" s="28"/>
      <c r="SZ9" s="28"/>
      <c r="TA9" s="28"/>
      <c r="TB9" s="28"/>
      <c r="TC9" s="28"/>
      <c r="TD9" s="28"/>
      <c r="TE9" s="28"/>
      <c r="TF9" s="28"/>
      <c r="TG9" s="28"/>
      <c r="TH9" s="28"/>
      <c r="TI9" s="28"/>
      <c r="TJ9" s="28"/>
      <c r="TK9" s="28"/>
      <c r="TL9" s="28"/>
      <c r="TM9" s="28"/>
      <c r="TN9" s="28"/>
      <c r="TO9" s="28"/>
      <c r="TP9" s="28"/>
      <c r="TQ9" s="28"/>
      <c r="TR9" s="28"/>
      <c r="TS9" s="28"/>
      <c r="TT9" s="28"/>
      <c r="TU9" s="28"/>
      <c r="TV9" s="28"/>
      <c r="TW9" s="28"/>
      <c r="TX9" s="28"/>
      <c r="TY9" s="28"/>
      <c r="TZ9" s="28"/>
      <c r="UA9" s="28"/>
      <c r="UB9" s="28"/>
      <c r="UC9" s="28"/>
      <c r="UD9" s="28"/>
      <c r="UE9" s="28"/>
      <c r="UF9" s="28"/>
      <c r="UG9" s="28"/>
      <c r="UH9" s="28"/>
      <c r="UI9" s="28"/>
      <c r="UJ9" s="28"/>
      <c r="UK9" s="28"/>
      <c r="UL9" s="28"/>
      <c r="UM9" s="28"/>
      <c r="UN9" s="28"/>
      <c r="UO9" s="28"/>
      <c r="UP9" s="28"/>
      <c r="UQ9" s="28"/>
      <c r="UR9" s="28"/>
      <c r="US9" s="28"/>
      <c r="UT9" s="28"/>
      <c r="UU9" s="28"/>
      <c r="UV9" s="28"/>
      <c r="UW9" s="28"/>
      <c r="UX9" s="28"/>
      <c r="UY9" s="28"/>
      <c r="UZ9" s="28"/>
      <c r="VA9" s="28"/>
      <c r="VB9" s="28"/>
      <c r="VC9" s="28"/>
      <c r="VD9" s="28"/>
      <c r="VE9" s="28"/>
      <c r="VF9" s="28"/>
      <c r="VG9" s="28"/>
      <c r="VH9" s="28"/>
      <c r="VI9" s="28"/>
      <c r="VJ9" s="28"/>
      <c r="VK9" s="28"/>
      <c r="VL9" s="28"/>
      <c r="VM9" s="28"/>
      <c r="VN9" s="28"/>
      <c r="VO9" s="28"/>
      <c r="VP9" s="28"/>
      <c r="VQ9" s="28"/>
      <c r="VR9" s="28"/>
      <c r="VS9" s="28"/>
      <c r="VT9" s="28"/>
      <c r="VU9" s="28"/>
      <c r="VV9" s="28"/>
      <c r="VW9" s="28"/>
      <c r="VX9" s="28"/>
      <c r="VY9" s="28"/>
      <c r="VZ9" s="28"/>
      <c r="WA9" s="28"/>
      <c r="WB9" s="28"/>
      <c r="WC9" s="28"/>
      <c r="WD9" s="28"/>
      <c r="WE9" s="28"/>
      <c r="WF9" s="28"/>
      <c r="WG9" s="28"/>
      <c r="WH9" s="28"/>
      <c r="WI9" s="28"/>
      <c r="WJ9" s="28"/>
      <c r="WK9" s="28"/>
      <c r="WL9" s="28"/>
      <c r="WM9" s="28"/>
      <c r="WN9" s="28"/>
      <c r="WO9" s="28"/>
      <c r="WP9" s="28"/>
      <c r="WQ9" s="28"/>
      <c r="WR9" s="28"/>
      <c r="WS9" s="28"/>
      <c r="WT9" s="28"/>
      <c r="WU9" s="28"/>
      <c r="WV9" s="28"/>
      <c r="WW9" s="28"/>
      <c r="WX9" s="28"/>
      <c r="WY9" s="28"/>
      <c r="WZ9" s="28"/>
      <c r="XA9" s="28"/>
      <c r="XB9" s="28"/>
      <c r="XC9" s="28"/>
      <c r="XD9" s="28"/>
      <c r="XE9" s="28"/>
      <c r="XF9" s="28"/>
      <c r="XG9" s="28"/>
      <c r="XH9" s="28"/>
      <c r="XI9" s="28"/>
      <c r="XJ9" s="28"/>
      <c r="XK9" s="28"/>
      <c r="XL9" s="28"/>
      <c r="XM9" s="28"/>
      <c r="XN9" s="28"/>
      <c r="XO9" s="28"/>
      <c r="XP9" s="28"/>
      <c r="XQ9" s="28"/>
      <c r="XR9" s="28"/>
    </row>
    <row r="10" spans="1:642" s="10" customFormat="1" ht="27.75" customHeight="1">
      <c r="A10" s="46" t="s">
        <v>38</v>
      </c>
      <c r="B10" s="9"/>
      <c r="C10" s="15"/>
      <c r="D10" s="15"/>
      <c r="E10" s="15"/>
      <c r="F10" s="29"/>
    </row>
    <row r="11" spans="1:642" s="10" customFormat="1" ht="33" customHeight="1">
      <c r="A11" s="19" t="s">
        <v>39</v>
      </c>
      <c r="B11" s="20">
        <f>188*5</f>
        <v>940</v>
      </c>
      <c r="C11" s="21"/>
      <c r="D11" s="11"/>
      <c r="E11" s="51">
        <v>101</v>
      </c>
      <c r="F11" s="29"/>
    </row>
    <row r="12" spans="1:642" s="10" customFormat="1" ht="27.75" customHeight="1">
      <c r="A12" s="46" t="s">
        <v>40</v>
      </c>
      <c r="B12" s="9"/>
      <c r="C12" s="15"/>
      <c r="D12" s="15"/>
      <c r="E12" s="15"/>
      <c r="F12" s="29"/>
    </row>
    <row r="13" spans="1:642" s="10" customFormat="1" ht="33" customHeight="1">
      <c r="A13" s="19" t="s">
        <v>39</v>
      </c>
      <c r="B13" s="20">
        <f>188*5</f>
        <v>940</v>
      </c>
      <c r="C13" s="21"/>
      <c r="D13" s="11"/>
      <c r="E13" s="51">
        <v>101</v>
      </c>
      <c r="F13" s="29"/>
    </row>
    <row r="14" spans="1:642" s="10" customFormat="1" ht="27.75" customHeight="1">
      <c r="A14" s="46" t="s">
        <v>41</v>
      </c>
      <c r="B14" s="9"/>
      <c r="C14" s="15"/>
      <c r="D14" s="15"/>
      <c r="E14" s="15"/>
      <c r="F14" s="29"/>
    </row>
    <row r="15" spans="1:642" s="10" customFormat="1" ht="33" customHeight="1">
      <c r="A15" s="19" t="s">
        <v>2</v>
      </c>
      <c r="B15" s="20">
        <f>188*3</f>
        <v>564</v>
      </c>
      <c r="C15" s="21"/>
      <c r="D15" s="11"/>
      <c r="E15" s="51">
        <v>101</v>
      </c>
      <c r="F15" s="29"/>
    </row>
    <row r="16" spans="1:642" s="10" customFormat="1" ht="27.75" customHeight="1">
      <c r="A16" s="46" t="s">
        <v>42</v>
      </c>
      <c r="B16" s="9"/>
      <c r="C16" s="15"/>
      <c r="D16" s="15"/>
      <c r="E16" s="15"/>
      <c r="F16" s="29"/>
    </row>
    <row r="17" spans="1:6" s="10" customFormat="1" ht="33" customHeight="1">
      <c r="A17" s="19" t="s">
        <v>2</v>
      </c>
      <c r="B17" s="20">
        <f>188*3</f>
        <v>564</v>
      </c>
      <c r="C17" s="21"/>
      <c r="D17" s="11"/>
      <c r="E17" s="51">
        <v>101</v>
      </c>
      <c r="F17" s="29"/>
    </row>
    <row r="18" spans="1:6" s="10" customFormat="1" ht="27.75" customHeight="1">
      <c r="A18" s="46" t="s">
        <v>43</v>
      </c>
      <c r="B18" s="9"/>
      <c r="C18" s="15"/>
      <c r="D18" s="15"/>
      <c r="E18" s="15"/>
      <c r="F18" s="29"/>
    </row>
    <row r="19" spans="1:6" s="10" customFormat="1" ht="33" customHeight="1">
      <c r="A19" s="19" t="s">
        <v>39</v>
      </c>
      <c r="B19" s="20">
        <f>188*5</f>
        <v>940</v>
      </c>
      <c r="C19" s="21"/>
      <c r="D19" s="11"/>
      <c r="E19" s="51">
        <v>101</v>
      </c>
      <c r="F19" s="29"/>
    </row>
    <row r="20" spans="1:6" s="10" customFormat="1" ht="27.75" customHeight="1">
      <c r="A20" s="46" t="s">
        <v>44</v>
      </c>
      <c r="B20" s="9"/>
      <c r="C20" s="15"/>
      <c r="D20" s="15"/>
      <c r="E20" s="15"/>
      <c r="F20" s="29"/>
    </row>
    <row r="21" spans="1:6" s="10" customFormat="1" ht="33" customHeight="1">
      <c r="A21" s="19" t="s">
        <v>2</v>
      </c>
      <c r="B21" s="20">
        <f>188*3</f>
        <v>564</v>
      </c>
      <c r="C21" s="21"/>
      <c r="D21" s="11"/>
      <c r="E21" s="51">
        <v>101</v>
      </c>
      <c r="F21" s="29"/>
    </row>
    <row r="22" spans="1:6" s="10" customFormat="1" ht="27.75" customHeight="1">
      <c r="A22" s="46" t="s">
        <v>45</v>
      </c>
      <c r="B22" s="9"/>
      <c r="C22" s="15"/>
      <c r="D22" s="15"/>
      <c r="E22" s="15"/>
      <c r="F22" s="29"/>
    </row>
    <row r="23" spans="1:6" s="10" customFormat="1" ht="33" customHeight="1">
      <c r="A23" s="19" t="s">
        <v>8</v>
      </c>
      <c r="B23" s="20">
        <f>188*2</f>
        <v>376</v>
      </c>
      <c r="C23" s="21"/>
      <c r="D23" s="11"/>
      <c r="E23" s="30"/>
      <c r="F23" s="29"/>
    </row>
    <row r="24" spans="1:6" s="10" customFormat="1" ht="27.75" customHeight="1">
      <c r="A24" s="46" t="s">
        <v>46</v>
      </c>
      <c r="B24" s="9"/>
      <c r="C24" s="15"/>
      <c r="D24" s="15"/>
      <c r="E24" s="15"/>
      <c r="F24" s="29"/>
    </row>
    <row r="25" spans="1:6" s="10" customFormat="1" ht="33" customHeight="1">
      <c r="A25" s="19" t="s">
        <v>2</v>
      </c>
      <c r="B25" s="20">
        <f>188*3</f>
        <v>564</v>
      </c>
      <c r="C25" s="21"/>
      <c r="D25" s="11"/>
      <c r="E25" s="51">
        <v>101</v>
      </c>
      <c r="F25" s="29"/>
    </row>
    <row r="26" spans="1:6" s="10" customFormat="1" ht="27.75" customHeight="1">
      <c r="A26" s="46" t="s">
        <v>47</v>
      </c>
      <c r="B26" s="9"/>
      <c r="C26" s="15"/>
      <c r="D26" s="15"/>
      <c r="E26" s="15"/>
      <c r="F26" s="29"/>
    </row>
    <row r="27" spans="1:6" s="10" customFormat="1" ht="33" customHeight="1">
      <c r="A27" s="19" t="s">
        <v>8</v>
      </c>
      <c r="B27" s="20">
        <f>188*2</f>
        <v>376</v>
      </c>
      <c r="C27" s="21"/>
      <c r="D27" s="11"/>
      <c r="E27" s="30"/>
      <c r="F27" s="29"/>
    </row>
    <row r="28" spans="1:6" s="10" customFormat="1" ht="27.75" customHeight="1">
      <c r="A28" s="46" t="s">
        <v>48</v>
      </c>
      <c r="B28" s="9"/>
      <c r="C28" s="15"/>
      <c r="D28" s="15"/>
      <c r="E28" s="15"/>
      <c r="F28" s="29"/>
    </row>
    <row r="29" spans="1:6" s="10" customFormat="1" ht="33" customHeight="1">
      <c r="A29" s="19" t="s">
        <v>8</v>
      </c>
      <c r="B29" s="20">
        <f>188*2</f>
        <v>376</v>
      </c>
      <c r="C29" s="21"/>
      <c r="D29" s="11"/>
      <c r="E29" s="30"/>
      <c r="F29" s="29"/>
    </row>
    <row r="30" spans="1:6" s="10" customFormat="1" ht="27.75" customHeight="1">
      <c r="A30" s="46" t="s">
        <v>49</v>
      </c>
      <c r="B30" s="9"/>
      <c r="C30" s="15"/>
      <c r="D30" s="15"/>
      <c r="E30" s="15"/>
      <c r="F30" s="29"/>
    </row>
    <row r="31" spans="1:6" s="10" customFormat="1" ht="33" customHeight="1">
      <c r="A31" s="19" t="s">
        <v>8</v>
      </c>
      <c r="B31" s="20">
        <f>188*2</f>
        <v>376</v>
      </c>
      <c r="C31" s="21"/>
      <c r="D31" s="11"/>
      <c r="E31" s="30"/>
      <c r="F31" s="29"/>
    </row>
    <row r="32" spans="1:6" s="10" customFormat="1" ht="27.75" customHeight="1">
      <c r="A32" s="46" t="s">
        <v>50</v>
      </c>
      <c r="B32" s="9"/>
      <c r="C32" s="15"/>
      <c r="D32" s="15"/>
      <c r="E32" s="15"/>
      <c r="F32" s="29"/>
    </row>
    <row r="33" spans="1:642" s="10" customFormat="1" ht="33" customHeight="1">
      <c r="A33" s="19" t="s">
        <v>8</v>
      </c>
      <c r="B33" s="20">
        <f>188*2</f>
        <v>376</v>
      </c>
      <c r="C33" s="21"/>
      <c r="D33" s="11"/>
      <c r="E33" s="30"/>
      <c r="F33" s="29"/>
    </row>
    <row r="34" spans="1:642" s="10" customFormat="1" ht="27.75" customHeight="1">
      <c r="A34" s="46" t="s">
        <v>51</v>
      </c>
      <c r="B34" s="9"/>
      <c r="C34" s="15"/>
      <c r="D34" s="15"/>
      <c r="E34" s="15"/>
      <c r="F34" s="29"/>
    </row>
    <row r="35" spans="1:642" s="10" customFormat="1" ht="33" customHeight="1">
      <c r="A35" s="19" t="s">
        <v>8</v>
      </c>
      <c r="B35" s="20">
        <f>188*2</f>
        <v>376</v>
      </c>
      <c r="C35" s="21"/>
      <c r="D35" s="11"/>
      <c r="E35" s="30"/>
      <c r="F35" s="29"/>
    </row>
    <row r="36" spans="1:642" s="10" customFormat="1" ht="27.75" customHeight="1">
      <c r="A36" s="46" t="s">
        <v>52</v>
      </c>
      <c r="B36" s="9"/>
      <c r="C36" s="15"/>
      <c r="D36" s="15"/>
      <c r="E36" s="15"/>
      <c r="F36" s="29"/>
    </row>
    <row r="37" spans="1:642" s="10" customFormat="1" ht="33" customHeight="1">
      <c r="A37" s="19" t="s">
        <v>8</v>
      </c>
      <c r="B37" s="20">
        <f>188*2</f>
        <v>376</v>
      </c>
      <c r="C37" s="21"/>
      <c r="D37" s="11"/>
      <c r="E37" s="30"/>
      <c r="F37" s="29"/>
    </row>
    <row r="38" spans="1:642" s="10" customFormat="1" ht="27.75" customHeight="1">
      <c r="A38" s="46" t="s">
        <v>53</v>
      </c>
      <c r="B38" s="9"/>
      <c r="C38" s="15"/>
      <c r="D38" s="15"/>
      <c r="E38" s="15"/>
      <c r="F38" s="29"/>
    </row>
    <row r="39" spans="1:642" s="10" customFormat="1" ht="33" customHeight="1">
      <c r="A39" s="19" t="s">
        <v>2</v>
      </c>
      <c r="B39" s="20">
        <f>188*3</f>
        <v>564</v>
      </c>
      <c r="C39" s="21"/>
      <c r="D39" s="11"/>
      <c r="E39" s="51">
        <v>101</v>
      </c>
      <c r="F39" s="29"/>
    </row>
    <row r="40" spans="1:642" s="41" customFormat="1" ht="18.75">
      <c r="A40" s="36" t="s">
        <v>6</v>
      </c>
      <c r="B40" s="37"/>
      <c r="C40" s="38">
        <f>SUM(B10:B39)</f>
        <v>8272</v>
      </c>
      <c r="D40" s="39"/>
      <c r="E40" s="39"/>
      <c r="F40" s="40"/>
    </row>
    <row r="41" spans="1:642" ht="15" customHeight="1">
      <c r="A41" s="52"/>
      <c r="B41" s="53"/>
      <c r="C41" s="53"/>
      <c r="D41" s="22"/>
      <c r="E41" s="13"/>
      <c r="F41" s="26"/>
      <c r="G41" s="26"/>
    </row>
    <row r="42" spans="1:642" s="57" customFormat="1" ht="15" customHeight="1">
      <c r="A42" s="52"/>
      <c r="B42" s="53"/>
      <c r="C42" s="53"/>
      <c r="D42" s="54"/>
      <c r="E42" s="55"/>
      <c r="F42" s="56"/>
      <c r="G42" s="56"/>
    </row>
    <row r="43" spans="1:642" ht="153" customHeight="1">
      <c r="A43" s="23"/>
      <c r="B43" s="24"/>
      <c r="C43" s="24"/>
      <c r="D43" s="22"/>
      <c r="E43" s="13"/>
      <c r="F43" s="26"/>
      <c r="G43" s="26"/>
    </row>
    <row r="44" spans="1:642" s="8" customFormat="1" ht="36.75" customHeight="1">
      <c r="A44" s="6" t="s">
        <v>36</v>
      </c>
      <c r="B44" s="5"/>
      <c r="C44" s="14"/>
      <c r="D44" s="17"/>
      <c r="E44" s="17"/>
      <c r="F44" s="27"/>
      <c r="G44" s="2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28"/>
      <c r="AJ44" s="28"/>
      <c r="AK44" s="28"/>
      <c r="AL44" s="28"/>
      <c r="AM44" s="28"/>
      <c r="AN44" s="28"/>
      <c r="AO44" s="28"/>
      <c r="AP44" s="28"/>
      <c r="AQ44" s="28"/>
      <c r="AR44" s="28"/>
      <c r="AS44" s="28"/>
      <c r="AT44" s="28"/>
      <c r="AU44" s="28"/>
      <c r="AV44" s="28"/>
      <c r="AW44" s="28"/>
      <c r="AX44" s="28"/>
      <c r="AY44" s="28"/>
      <c r="AZ44" s="28"/>
      <c r="BA44" s="28"/>
      <c r="BB44" s="28"/>
      <c r="BC44" s="28"/>
      <c r="BD44" s="28"/>
      <c r="BE44" s="28"/>
      <c r="BF44" s="28"/>
      <c r="BG44" s="28"/>
      <c r="BH44" s="28"/>
      <c r="BI44" s="28"/>
      <c r="BJ44" s="28"/>
      <c r="BK44" s="28"/>
      <c r="BL44" s="28"/>
      <c r="BM44" s="28"/>
      <c r="BN44" s="28"/>
      <c r="BO44" s="28"/>
      <c r="BP44" s="28"/>
      <c r="BQ44" s="28"/>
      <c r="BR44" s="28"/>
      <c r="BS44" s="28"/>
      <c r="BT44" s="28"/>
      <c r="BU44" s="28"/>
      <c r="BV44" s="28"/>
      <c r="BW44" s="28"/>
      <c r="BX44" s="28"/>
      <c r="BY44" s="28"/>
      <c r="BZ44" s="28"/>
      <c r="CA44" s="28"/>
      <c r="CB44" s="28"/>
      <c r="CC44" s="28"/>
      <c r="CD44" s="28"/>
      <c r="CE44" s="28"/>
      <c r="CF44" s="28"/>
      <c r="CG44" s="28"/>
      <c r="CH44" s="28"/>
      <c r="CI44" s="28"/>
      <c r="CJ44" s="28"/>
      <c r="CK44" s="28"/>
      <c r="CL44" s="28"/>
      <c r="CM44" s="28"/>
      <c r="CN44" s="28"/>
      <c r="CO44" s="28"/>
      <c r="CP44" s="28"/>
      <c r="CQ44" s="28"/>
      <c r="CR44" s="28"/>
      <c r="CS44" s="28"/>
      <c r="CT44" s="28"/>
      <c r="CU44" s="28"/>
      <c r="CV44" s="28"/>
      <c r="CW44" s="28"/>
      <c r="CX44" s="28"/>
      <c r="CY44" s="28"/>
      <c r="CZ44" s="28"/>
      <c r="DA44" s="28"/>
      <c r="DB44" s="28"/>
      <c r="DC44" s="28"/>
      <c r="DD44" s="28"/>
      <c r="DE44" s="28"/>
      <c r="DF44" s="28"/>
      <c r="DG44" s="28"/>
      <c r="DH44" s="28"/>
      <c r="DI44" s="28"/>
      <c r="DJ44" s="28"/>
      <c r="DK44" s="28"/>
      <c r="DL44" s="28"/>
      <c r="DM44" s="28"/>
      <c r="DN44" s="28"/>
      <c r="DO44" s="28"/>
      <c r="DP44" s="28"/>
      <c r="DQ44" s="28"/>
      <c r="DR44" s="28"/>
      <c r="DS44" s="28"/>
      <c r="DT44" s="28"/>
      <c r="DU44" s="28"/>
      <c r="DV44" s="28"/>
      <c r="DW44" s="28"/>
      <c r="DX44" s="28"/>
      <c r="DY44" s="28"/>
      <c r="DZ44" s="28"/>
      <c r="EA44" s="28"/>
      <c r="EB44" s="28"/>
      <c r="EC44" s="28"/>
      <c r="ED44" s="28"/>
      <c r="EE44" s="28"/>
      <c r="EF44" s="28"/>
      <c r="EG44" s="28"/>
      <c r="EH44" s="28"/>
      <c r="EI44" s="28"/>
      <c r="EJ44" s="28"/>
      <c r="EK44" s="28"/>
      <c r="EL44" s="28"/>
      <c r="EM44" s="28"/>
      <c r="EN44" s="28"/>
      <c r="EO44" s="28"/>
      <c r="EP44" s="28"/>
      <c r="EQ44" s="28"/>
      <c r="ER44" s="28"/>
      <c r="ES44" s="28"/>
      <c r="ET44" s="28"/>
      <c r="EU44" s="28"/>
      <c r="EV44" s="28"/>
      <c r="EW44" s="28"/>
      <c r="EX44" s="28"/>
      <c r="EY44" s="28"/>
      <c r="EZ44" s="28"/>
      <c r="FA44" s="28"/>
      <c r="FB44" s="28"/>
      <c r="FC44" s="28"/>
      <c r="FD44" s="28"/>
      <c r="FE44" s="28"/>
      <c r="FF44" s="28"/>
      <c r="FG44" s="28"/>
      <c r="FH44" s="28"/>
      <c r="FI44" s="28"/>
      <c r="FJ44" s="28"/>
      <c r="FK44" s="28"/>
      <c r="FL44" s="28"/>
      <c r="FM44" s="28"/>
      <c r="FN44" s="28"/>
      <c r="FO44" s="28"/>
      <c r="FP44" s="28"/>
      <c r="FQ44" s="28"/>
      <c r="FR44" s="28"/>
      <c r="FS44" s="28"/>
      <c r="FT44" s="28"/>
      <c r="FU44" s="28"/>
      <c r="FV44" s="28"/>
      <c r="FW44" s="28"/>
      <c r="FX44" s="28"/>
      <c r="FY44" s="28"/>
      <c r="FZ44" s="28"/>
      <c r="GA44" s="28"/>
      <c r="GB44" s="28"/>
      <c r="GC44" s="28"/>
      <c r="GD44" s="28"/>
      <c r="GE44" s="28"/>
      <c r="GF44" s="28"/>
      <c r="GG44" s="28"/>
      <c r="GH44" s="28"/>
      <c r="GI44" s="28"/>
      <c r="GJ44" s="28"/>
      <c r="GK44" s="28"/>
      <c r="GL44" s="28"/>
      <c r="GM44" s="28"/>
      <c r="GN44" s="28"/>
      <c r="GO44" s="28"/>
      <c r="GP44" s="28"/>
      <c r="GQ44" s="28"/>
      <c r="GR44" s="28"/>
      <c r="GS44" s="28"/>
      <c r="GT44" s="28"/>
      <c r="GU44" s="28"/>
      <c r="GV44" s="28"/>
      <c r="GW44" s="28"/>
      <c r="GX44" s="28"/>
      <c r="GY44" s="28"/>
      <c r="GZ44" s="28"/>
      <c r="HA44" s="28"/>
      <c r="HB44" s="28"/>
      <c r="HC44" s="28"/>
      <c r="HD44" s="28"/>
      <c r="HE44" s="28"/>
      <c r="HF44" s="28"/>
      <c r="HG44" s="28"/>
      <c r="HH44" s="28"/>
      <c r="HI44" s="28"/>
      <c r="HJ44" s="28"/>
      <c r="HK44" s="28"/>
      <c r="HL44" s="28"/>
      <c r="HM44" s="28"/>
      <c r="HN44" s="28"/>
      <c r="HO44" s="28"/>
      <c r="HP44" s="28"/>
      <c r="HQ44" s="28"/>
      <c r="HR44" s="28"/>
      <c r="HS44" s="28"/>
      <c r="HT44" s="28"/>
      <c r="HU44" s="28"/>
      <c r="HV44" s="28"/>
      <c r="HW44" s="28"/>
      <c r="HX44" s="28"/>
      <c r="HY44" s="28"/>
      <c r="HZ44" s="28"/>
      <c r="IA44" s="28"/>
      <c r="IB44" s="28"/>
      <c r="IC44" s="28"/>
      <c r="ID44" s="28"/>
      <c r="IE44" s="28"/>
      <c r="IF44" s="28"/>
      <c r="IG44" s="28"/>
      <c r="IH44" s="28"/>
      <c r="II44" s="28"/>
      <c r="IJ44" s="28"/>
      <c r="IK44" s="28"/>
      <c r="IL44" s="28"/>
      <c r="IM44" s="28"/>
      <c r="IN44" s="28"/>
      <c r="IO44" s="28"/>
      <c r="IP44" s="28"/>
      <c r="IQ44" s="28"/>
      <c r="IR44" s="28"/>
      <c r="IS44" s="28"/>
      <c r="IT44" s="28"/>
      <c r="IU44" s="28"/>
      <c r="IV44" s="28"/>
      <c r="IW44" s="28"/>
      <c r="IX44" s="28"/>
      <c r="IY44" s="28"/>
      <c r="IZ44" s="28"/>
      <c r="JA44" s="28"/>
      <c r="JB44" s="28"/>
      <c r="JC44" s="28"/>
      <c r="JD44" s="28"/>
      <c r="JE44" s="28"/>
      <c r="JF44" s="28"/>
      <c r="JG44" s="28"/>
      <c r="JH44" s="28"/>
      <c r="JI44" s="28"/>
      <c r="JJ44" s="28"/>
      <c r="JK44" s="28"/>
      <c r="JL44" s="28"/>
      <c r="JM44" s="28"/>
      <c r="JN44" s="28"/>
      <c r="JO44" s="28"/>
      <c r="JP44" s="28"/>
      <c r="JQ44" s="28"/>
      <c r="JR44" s="28"/>
      <c r="JS44" s="28"/>
      <c r="JT44" s="28"/>
      <c r="JU44" s="28"/>
      <c r="JV44" s="28"/>
      <c r="JW44" s="28"/>
      <c r="JX44" s="28"/>
      <c r="JY44" s="28"/>
      <c r="JZ44" s="28"/>
      <c r="KA44" s="28"/>
      <c r="KB44" s="28"/>
      <c r="KC44" s="28"/>
      <c r="KD44" s="28"/>
      <c r="KE44" s="28"/>
      <c r="KF44" s="28"/>
      <c r="KG44" s="28"/>
      <c r="KH44" s="28"/>
      <c r="KI44" s="28"/>
      <c r="KJ44" s="28"/>
      <c r="KK44" s="28"/>
      <c r="KL44" s="28"/>
      <c r="KM44" s="28"/>
      <c r="KN44" s="28"/>
      <c r="KO44" s="28"/>
      <c r="KP44" s="28"/>
      <c r="KQ44" s="28"/>
      <c r="KR44" s="28"/>
      <c r="KS44" s="28"/>
      <c r="KT44" s="28"/>
      <c r="KU44" s="28"/>
      <c r="KV44" s="28"/>
      <c r="KW44" s="28"/>
      <c r="KX44" s="28"/>
      <c r="KY44" s="28"/>
      <c r="KZ44" s="28"/>
      <c r="LA44" s="28"/>
      <c r="LB44" s="28"/>
      <c r="LC44" s="28"/>
      <c r="LD44" s="28"/>
      <c r="LE44" s="28"/>
      <c r="LF44" s="28"/>
      <c r="LG44" s="28"/>
      <c r="LH44" s="28"/>
      <c r="LI44" s="28"/>
      <c r="LJ44" s="28"/>
      <c r="LK44" s="28"/>
      <c r="LL44" s="28"/>
      <c r="LM44" s="28"/>
      <c r="LN44" s="28"/>
      <c r="LO44" s="28"/>
      <c r="LP44" s="28"/>
      <c r="LQ44" s="28"/>
      <c r="LR44" s="28"/>
      <c r="LS44" s="28"/>
      <c r="LT44" s="28"/>
      <c r="LU44" s="28"/>
      <c r="LV44" s="28"/>
      <c r="LW44" s="28"/>
      <c r="LX44" s="28"/>
      <c r="LY44" s="28"/>
      <c r="LZ44" s="28"/>
      <c r="MA44" s="28"/>
      <c r="MB44" s="28"/>
      <c r="MC44" s="28"/>
      <c r="MD44" s="28"/>
      <c r="ME44" s="28"/>
      <c r="MF44" s="28"/>
      <c r="MG44" s="28"/>
      <c r="MH44" s="28"/>
      <c r="MI44" s="28"/>
      <c r="MJ44" s="28"/>
      <c r="MK44" s="28"/>
      <c r="ML44" s="28"/>
      <c r="MM44" s="28"/>
      <c r="MN44" s="28"/>
      <c r="MO44" s="28"/>
      <c r="MP44" s="28"/>
      <c r="MQ44" s="28"/>
      <c r="MR44" s="28"/>
      <c r="MS44" s="28"/>
      <c r="MT44" s="28"/>
      <c r="MU44" s="28"/>
      <c r="MV44" s="28"/>
      <c r="MW44" s="28"/>
      <c r="MX44" s="28"/>
      <c r="MY44" s="28"/>
      <c r="MZ44" s="28"/>
      <c r="NA44" s="28"/>
      <c r="NB44" s="28"/>
      <c r="NC44" s="28"/>
      <c r="ND44" s="28"/>
      <c r="NE44" s="28"/>
      <c r="NF44" s="28"/>
      <c r="NG44" s="28"/>
      <c r="NH44" s="28"/>
      <c r="NI44" s="28"/>
      <c r="NJ44" s="28"/>
      <c r="NK44" s="28"/>
      <c r="NL44" s="28"/>
      <c r="NM44" s="28"/>
      <c r="NN44" s="28"/>
      <c r="NO44" s="28"/>
      <c r="NP44" s="28"/>
      <c r="NQ44" s="28"/>
      <c r="NR44" s="28"/>
      <c r="NS44" s="28"/>
      <c r="NT44" s="28"/>
      <c r="NU44" s="28"/>
      <c r="NV44" s="28"/>
      <c r="NW44" s="28"/>
      <c r="NX44" s="28"/>
      <c r="NY44" s="28"/>
      <c r="NZ44" s="28"/>
      <c r="OA44" s="28"/>
      <c r="OB44" s="28"/>
      <c r="OC44" s="28"/>
      <c r="OD44" s="28"/>
      <c r="OE44" s="28"/>
      <c r="OF44" s="28"/>
      <c r="OG44" s="28"/>
      <c r="OH44" s="28"/>
      <c r="OI44" s="28"/>
      <c r="OJ44" s="28"/>
      <c r="OK44" s="28"/>
      <c r="OL44" s="28"/>
      <c r="OM44" s="28"/>
      <c r="ON44" s="28"/>
      <c r="OO44" s="28"/>
      <c r="OP44" s="28"/>
      <c r="OQ44" s="28"/>
      <c r="OR44" s="28"/>
      <c r="OS44" s="28"/>
      <c r="OT44" s="28"/>
      <c r="OU44" s="28"/>
      <c r="OV44" s="28"/>
      <c r="OW44" s="28"/>
      <c r="OX44" s="28"/>
      <c r="OY44" s="28"/>
      <c r="OZ44" s="28"/>
      <c r="PA44" s="28"/>
      <c r="PB44" s="28"/>
      <c r="PC44" s="28"/>
      <c r="PD44" s="28"/>
      <c r="PE44" s="28"/>
      <c r="PF44" s="28"/>
      <c r="PG44" s="28"/>
      <c r="PH44" s="28"/>
      <c r="PI44" s="28"/>
      <c r="PJ44" s="28"/>
      <c r="PK44" s="28"/>
      <c r="PL44" s="28"/>
      <c r="PM44" s="28"/>
      <c r="PN44" s="28"/>
      <c r="PO44" s="28"/>
      <c r="PP44" s="28"/>
      <c r="PQ44" s="28"/>
      <c r="PR44" s="28"/>
      <c r="PS44" s="28"/>
      <c r="PT44" s="28"/>
      <c r="PU44" s="28"/>
      <c r="PV44" s="28"/>
      <c r="PW44" s="28"/>
      <c r="PX44" s="28"/>
      <c r="PY44" s="28"/>
      <c r="PZ44" s="28"/>
      <c r="QA44" s="28"/>
      <c r="QB44" s="28"/>
      <c r="QC44" s="28"/>
      <c r="QD44" s="28"/>
      <c r="QE44" s="28"/>
      <c r="QF44" s="28"/>
      <c r="QG44" s="28"/>
      <c r="QH44" s="28"/>
      <c r="QI44" s="28"/>
      <c r="QJ44" s="28"/>
      <c r="QK44" s="28"/>
      <c r="QL44" s="28"/>
      <c r="QM44" s="28"/>
      <c r="QN44" s="28"/>
      <c r="QO44" s="28"/>
      <c r="QP44" s="28"/>
      <c r="QQ44" s="28"/>
      <c r="QR44" s="28"/>
      <c r="QS44" s="28"/>
      <c r="QT44" s="28"/>
      <c r="QU44" s="28"/>
      <c r="QV44" s="28"/>
      <c r="QW44" s="28"/>
      <c r="QX44" s="28"/>
      <c r="QY44" s="28"/>
      <c r="QZ44" s="28"/>
      <c r="RA44" s="28"/>
      <c r="RB44" s="28"/>
      <c r="RC44" s="28"/>
      <c r="RD44" s="28"/>
      <c r="RE44" s="28"/>
      <c r="RF44" s="28"/>
      <c r="RG44" s="28"/>
      <c r="RH44" s="28"/>
      <c r="RI44" s="28"/>
      <c r="RJ44" s="28"/>
      <c r="RK44" s="28"/>
      <c r="RL44" s="28"/>
      <c r="RM44" s="28"/>
      <c r="RN44" s="28"/>
      <c r="RO44" s="28"/>
      <c r="RP44" s="28"/>
      <c r="RQ44" s="28"/>
      <c r="RR44" s="28"/>
      <c r="RS44" s="28"/>
      <c r="RT44" s="28"/>
      <c r="RU44" s="28"/>
      <c r="RV44" s="28"/>
      <c r="RW44" s="28"/>
      <c r="RX44" s="28"/>
      <c r="RY44" s="28"/>
      <c r="RZ44" s="28"/>
      <c r="SA44" s="28"/>
      <c r="SB44" s="28"/>
      <c r="SC44" s="28"/>
      <c r="SD44" s="28"/>
      <c r="SE44" s="28"/>
      <c r="SF44" s="28"/>
      <c r="SG44" s="28"/>
      <c r="SH44" s="28"/>
      <c r="SI44" s="28"/>
      <c r="SJ44" s="28"/>
      <c r="SK44" s="28"/>
      <c r="SL44" s="28"/>
      <c r="SM44" s="28"/>
      <c r="SN44" s="28"/>
      <c r="SO44" s="28"/>
      <c r="SP44" s="28"/>
      <c r="SQ44" s="28"/>
      <c r="SR44" s="28"/>
      <c r="SS44" s="28"/>
      <c r="ST44" s="28"/>
      <c r="SU44" s="28"/>
      <c r="SV44" s="28"/>
      <c r="SW44" s="28"/>
      <c r="SX44" s="28"/>
      <c r="SY44" s="28"/>
      <c r="SZ44" s="28"/>
      <c r="TA44" s="28"/>
      <c r="TB44" s="28"/>
      <c r="TC44" s="28"/>
      <c r="TD44" s="28"/>
      <c r="TE44" s="28"/>
      <c r="TF44" s="28"/>
      <c r="TG44" s="28"/>
      <c r="TH44" s="28"/>
      <c r="TI44" s="28"/>
      <c r="TJ44" s="28"/>
      <c r="TK44" s="28"/>
      <c r="TL44" s="28"/>
      <c r="TM44" s="28"/>
      <c r="TN44" s="28"/>
      <c r="TO44" s="28"/>
      <c r="TP44" s="28"/>
      <c r="TQ44" s="28"/>
      <c r="TR44" s="28"/>
      <c r="TS44" s="28"/>
      <c r="TT44" s="28"/>
      <c r="TU44" s="28"/>
      <c r="TV44" s="28"/>
      <c r="TW44" s="28"/>
      <c r="TX44" s="28"/>
      <c r="TY44" s="28"/>
      <c r="TZ44" s="28"/>
      <c r="UA44" s="28"/>
      <c r="UB44" s="28"/>
      <c r="UC44" s="28"/>
      <c r="UD44" s="28"/>
      <c r="UE44" s="28"/>
      <c r="UF44" s="28"/>
      <c r="UG44" s="28"/>
      <c r="UH44" s="28"/>
      <c r="UI44" s="28"/>
      <c r="UJ44" s="28"/>
      <c r="UK44" s="28"/>
      <c r="UL44" s="28"/>
      <c r="UM44" s="28"/>
      <c r="UN44" s="28"/>
      <c r="UO44" s="28"/>
      <c r="UP44" s="28"/>
      <c r="UQ44" s="28"/>
      <c r="UR44" s="28"/>
      <c r="US44" s="28"/>
      <c r="UT44" s="28"/>
      <c r="UU44" s="28"/>
      <c r="UV44" s="28"/>
      <c r="UW44" s="28"/>
      <c r="UX44" s="28"/>
      <c r="UY44" s="28"/>
      <c r="UZ44" s="28"/>
      <c r="VA44" s="28"/>
      <c r="VB44" s="28"/>
      <c r="VC44" s="28"/>
      <c r="VD44" s="28"/>
      <c r="VE44" s="28"/>
      <c r="VF44" s="28"/>
      <c r="VG44" s="28"/>
      <c r="VH44" s="28"/>
      <c r="VI44" s="28"/>
      <c r="VJ44" s="28"/>
      <c r="VK44" s="28"/>
      <c r="VL44" s="28"/>
      <c r="VM44" s="28"/>
      <c r="VN44" s="28"/>
      <c r="VO44" s="28"/>
      <c r="VP44" s="28"/>
      <c r="VQ44" s="28"/>
      <c r="VR44" s="28"/>
      <c r="VS44" s="28"/>
      <c r="VT44" s="28"/>
      <c r="VU44" s="28"/>
      <c r="VV44" s="28"/>
      <c r="VW44" s="28"/>
      <c r="VX44" s="28"/>
      <c r="VY44" s="28"/>
      <c r="VZ44" s="28"/>
      <c r="WA44" s="28"/>
      <c r="WB44" s="28"/>
      <c r="WC44" s="28"/>
      <c r="WD44" s="28"/>
      <c r="WE44" s="28"/>
      <c r="WF44" s="28"/>
      <c r="WG44" s="28"/>
      <c r="WH44" s="28"/>
      <c r="WI44" s="28"/>
      <c r="WJ44" s="28"/>
      <c r="WK44" s="28"/>
      <c r="WL44" s="28"/>
      <c r="WM44" s="28"/>
      <c r="WN44" s="28"/>
      <c r="WO44" s="28"/>
      <c r="WP44" s="28"/>
      <c r="WQ44" s="28"/>
      <c r="WR44" s="28"/>
      <c r="WS44" s="28"/>
      <c r="WT44" s="28"/>
      <c r="WU44" s="28"/>
      <c r="WV44" s="28"/>
      <c r="WW44" s="28"/>
      <c r="WX44" s="28"/>
      <c r="WY44" s="28"/>
      <c r="WZ44" s="28"/>
      <c r="XA44" s="28"/>
      <c r="XB44" s="28"/>
      <c r="XC44" s="28"/>
      <c r="XD44" s="28"/>
      <c r="XE44" s="28"/>
      <c r="XF44" s="28"/>
      <c r="XG44" s="28"/>
      <c r="XH44" s="28"/>
      <c r="XI44" s="28"/>
      <c r="XJ44" s="28"/>
      <c r="XK44" s="28"/>
      <c r="XL44" s="28"/>
      <c r="XM44" s="28"/>
      <c r="XN44" s="28"/>
      <c r="XO44" s="28"/>
      <c r="XP44" s="28"/>
      <c r="XQ44" s="28"/>
      <c r="XR44" s="28"/>
    </row>
    <row r="45" spans="1:642" s="10" customFormat="1" ht="39.75" customHeight="1">
      <c r="A45" s="42" t="s">
        <v>5</v>
      </c>
      <c r="B45" s="43">
        <v>111</v>
      </c>
      <c r="C45" s="44"/>
      <c r="D45" s="15"/>
      <c r="E45" s="15"/>
      <c r="F45" s="29"/>
    </row>
    <row r="46" spans="1:642" s="10" customFormat="1" ht="27.75" customHeight="1">
      <c r="A46" s="46" t="s">
        <v>7</v>
      </c>
      <c r="B46" s="9"/>
      <c r="C46" s="15"/>
      <c r="D46" s="15"/>
      <c r="E46" s="15"/>
      <c r="F46" s="29"/>
    </row>
    <row r="47" spans="1:642" s="10" customFormat="1" ht="33" customHeight="1">
      <c r="A47" s="19" t="s">
        <v>9</v>
      </c>
      <c r="B47" s="20">
        <f>188*6</f>
        <v>1128</v>
      </c>
      <c r="C47" s="21"/>
      <c r="D47" s="11"/>
      <c r="E47" s="30"/>
      <c r="F47" s="29"/>
    </row>
    <row r="48" spans="1:642" s="10" customFormat="1" ht="54.75" customHeight="1">
      <c r="A48" s="45" t="s">
        <v>4</v>
      </c>
      <c r="B48" s="9"/>
      <c r="C48" s="15"/>
      <c r="D48" s="15"/>
      <c r="E48" s="15"/>
      <c r="F48" s="29"/>
    </row>
    <row r="49" spans="1:6" s="10" customFormat="1" ht="33" customHeight="1">
      <c r="A49" s="19" t="s">
        <v>2</v>
      </c>
      <c r="B49" s="20">
        <f>188*3</f>
        <v>564</v>
      </c>
      <c r="C49" s="21"/>
      <c r="D49" s="11"/>
      <c r="E49" s="30"/>
      <c r="F49" s="29"/>
    </row>
    <row r="50" spans="1:6" s="10" customFormat="1" ht="33" customHeight="1">
      <c r="A50" s="19" t="s">
        <v>10</v>
      </c>
      <c r="B50" s="20">
        <f>188*3</f>
        <v>564</v>
      </c>
      <c r="C50" s="21"/>
      <c r="D50" s="11"/>
      <c r="E50" s="30"/>
      <c r="F50" s="29"/>
    </row>
    <row r="51" spans="1:6" s="10" customFormat="1" ht="27.75" customHeight="1">
      <c r="A51" s="46" t="s">
        <v>11</v>
      </c>
      <c r="B51" s="9"/>
      <c r="C51" s="15"/>
      <c r="D51" s="15"/>
      <c r="E51" s="15"/>
      <c r="F51" s="29"/>
    </row>
    <row r="52" spans="1:6" s="10" customFormat="1" ht="33" customHeight="1">
      <c r="A52" s="19" t="s">
        <v>2</v>
      </c>
      <c r="B52" s="20">
        <f>188*3</f>
        <v>564</v>
      </c>
      <c r="C52" s="21"/>
      <c r="D52" s="11"/>
      <c r="E52" s="30"/>
      <c r="F52" s="29"/>
    </row>
    <row r="53" spans="1:6" s="10" customFormat="1" ht="27.75" customHeight="1">
      <c r="A53" s="46" t="s">
        <v>13</v>
      </c>
      <c r="B53" s="9"/>
      <c r="C53" s="15"/>
      <c r="D53" s="15"/>
      <c r="E53" s="15"/>
      <c r="F53" s="29"/>
    </row>
    <row r="54" spans="1:6" s="10" customFormat="1" ht="33" customHeight="1">
      <c r="A54" s="19" t="s">
        <v>2</v>
      </c>
      <c r="B54" s="20">
        <f>188*3</f>
        <v>564</v>
      </c>
      <c r="C54" s="21"/>
      <c r="D54" s="11"/>
      <c r="E54" s="30"/>
      <c r="F54" s="29"/>
    </row>
    <row r="55" spans="1:6" s="10" customFormat="1" ht="27.75" customHeight="1">
      <c r="A55" s="46" t="s">
        <v>14</v>
      </c>
      <c r="B55" s="9"/>
      <c r="C55" s="15"/>
      <c r="D55" s="15"/>
      <c r="E55" s="15"/>
      <c r="F55" s="29"/>
    </row>
    <row r="56" spans="1:6" s="10" customFormat="1" ht="33" customHeight="1">
      <c r="A56" s="19" t="s">
        <v>12</v>
      </c>
      <c r="B56" s="20">
        <f>188*4</f>
        <v>752</v>
      </c>
      <c r="C56" s="21"/>
      <c r="D56" s="11"/>
      <c r="E56" s="30"/>
      <c r="F56" s="29"/>
    </row>
    <row r="57" spans="1:6" s="10" customFormat="1" ht="27.75" customHeight="1">
      <c r="A57" s="46" t="s">
        <v>15</v>
      </c>
      <c r="B57" s="9"/>
      <c r="C57" s="15"/>
      <c r="D57" s="15"/>
      <c r="E57" s="15"/>
      <c r="F57" s="29"/>
    </row>
    <row r="58" spans="1:6" s="10" customFormat="1" ht="33" customHeight="1">
      <c r="A58" s="19" t="s">
        <v>12</v>
      </c>
      <c r="B58" s="20">
        <f>188*4</f>
        <v>752</v>
      </c>
      <c r="C58" s="21"/>
      <c r="D58" s="11"/>
      <c r="E58" s="30"/>
      <c r="F58" s="29"/>
    </row>
    <row r="59" spans="1:6" s="10" customFormat="1" ht="27.75" customHeight="1">
      <c r="A59" s="46" t="s">
        <v>16</v>
      </c>
      <c r="B59" s="9"/>
      <c r="C59" s="15"/>
      <c r="D59" s="15"/>
      <c r="E59" s="15"/>
      <c r="F59" s="29"/>
    </row>
    <row r="60" spans="1:6" s="10" customFormat="1" ht="33" customHeight="1">
      <c r="A60" s="19" t="s">
        <v>2</v>
      </c>
      <c r="B60" s="20">
        <f>188*3</f>
        <v>564</v>
      </c>
      <c r="C60" s="21"/>
      <c r="D60" s="11"/>
      <c r="E60" s="30"/>
      <c r="F60" s="29"/>
    </row>
    <row r="61" spans="1:6" s="10" customFormat="1" ht="27.75" customHeight="1">
      <c r="A61" s="46" t="s">
        <v>17</v>
      </c>
      <c r="B61" s="9"/>
      <c r="C61" s="15"/>
      <c r="D61" s="15"/>
      <c r="E61" s="15"/>
      <c r="F61" s="29"/>
    </row>
    <row r="62" spans="1:6" s="10" customFormat="1" ht="33" customHeight="1">
      <c r="A62" s="19" t="s">
        <v>8</v>
      </c>
      <c r="B62" s="20">
        <f>188*2</f>
        <v>376</v>
      </c>
      <c r="C62" s="21"/>
      <c r="D62" s="11"/>
      <c r="E62" s="30"/>
      <c r="F62" s="29"/>
    </row>
    <row r="63" spans="1:6" s="10" customFormat="1" ht="27.75" customHeight="1">
      <c r="A63" s="46" t="s">
        <v>18</v>
      </c>
      <c r="B63" s="9"/>
      <c r="C63" s="15"/>
      <c r="D63" s="15"/>
      <c r="E63" s="15"/>
      <c r="F63" s="29"/>
    </row>
    <row r="64" spans="1:6" s="10" customFormat="1" ht="33" customHeight="1">
      <c r="A64" s="19" t="s">
        <v>8</v>
      </c>
      <c r="B64" s="20">
        <f>188*2</f>
        <v>376</v>
      </c>
      <c r="C64" s="21"/>
      <c r="D64" s="11"/>
      <c r="E64" s="30"/>
      <c r="F64" s="29"/>
    </row>
    <row r="65" spans="1:6" s="10" customFormat="1" ht="27.75" customHeight="1">
      <c r="A65" s="46" t="s">
        <v>19</v>
      </c>
      <c r="B65" s="9"/>
      <c r="C65" s="15"/>
      <c r="D65" s="15"/>
      <c r="E65" s="15"/>
      <c r="F65" s="29"/>
    </row>
    <row r="66" spans="1:6" s="10" customFormat="1" ht="33" customHeight="1">
      <c r="A66" s="19" t="s">
        <v>8</v>
      </c>
      <c r="B66" s="20">
        <f>188*2</f>
        <v>376</v>
      </c>
      <c r="C66" s="21"/>
      <c r="D66" s="11"/>
      <c r="E66" s="30"/>
      <c r="F66" s="29"/>
    </row>
    <row r="67" spans="1:6" s="10" customFormat="1" ht="27.75" customHeight="1">
      <c r="A67" s="46" t="s">
        <v>20</v>
      </c>
      <c r="B67" s="9"/>
      <c r="C67" s="15"/>
      <c r="D67" s="15"/>
      <c r="E67" s="15"/>
      <c r="F67" s="29"/>
    </row>
    <row r="68" spans="1:6" s="10" customFormat="1" ht="33" customHeight="1">
      <c r="A68" s="19" t="s">
        <v>12</v>
      </c>
      <c r="B68" s="20">
        <f>188*4</f>
        <v>752</v>
      </c>
      <c r="C68" s="21"/>
      <c r="D68" s="11"/>
      <c r="E68" s="30"/>
      <c r="F68" s="29"/>
    </row>
    <row r="69" spans="1:6" s="10" customFormat="1" ht="27.75" customHeight="1">
      <c r="A69" s="46" t="s">
        <v>21</v>
      </c>
      <c r="B69" s="9"/>
      <c r="C69" s="15"/>
      <c r="D69" s="15"/>
      <c r="E69" s="15"/>
      <c r="F69" s="29"/>
    </row>
    <row r="70" spans="1:6" s="10" customFormat="1" ht="33" customHeight="1">
      <c r="A70" s="19" t="s">
        <v>8</v>
      </c>
      <c r="B70" s="20">
        <f>188*2</f>
        <v>376</v>
      </c>
      <c r="C70" s="21"/>
      <c r="D70" s="11"/>
      <c r="E70" s="30"/>
      <c r="F70" s="29"/>
    </row>
    <row r="71" spans="1:6" s="10" customFormat="1" ht="27.75" customHeight="1">
      <c r="A71" s="46" t="s">
        <v>22</v>
      </c>
      <c r="B71" s="9"/>
      <c r="C71" s="15"/>
      <c r="D71" s="15"/>
      <c r="E71" s="15"/>
      <c r="F71" s="29"/>
    </row>
    <row r="72" spans="1:6" s="10" customFormat="1" ht="33" customHeight="1">
      <c r="A72" s="19" t="s">
        <v>8</v>
      </c>
      <c r="B72" s="20">
        <f>188*2</f>
        <v>376</v>
      </c>
      <c r="C72" s="21"/>
      <c r="D72" s="11"/>
      <c r="E72" s="30"/>
      <c r="F72" s="29"/>
    </row>
    <row r="73" spans="1:6" s="10" customFormat="1" ht="27.75" customHeight="1">
      <c r="A73" s="46" t="s">
        <v>23</v>
      </c>
      <c r="B73" s="9"/>
      <c r="C73" s="15"/>
      <c r="D73" s="15"/>
      <c r="E73" s="15"/>
      <c r="F73" s="29"/>
    </row>
    <row r="74" spans="1:6" s="10" customFormat="1" ht="33" customHeight="1">
      <c r="A74" s="19" t="s">
        <v>8</v>
      </c>
      <c r="B74" s="20">
        <f>188*2</f>
        <v>376</v>
      </c>
      <c r="C74" s="21"/>
      <c r="D74" s="11"/>
      <c r="E74" s="30"/>
      <c r="F74" s="29"/>
    </row>
    <row r="75" spans="1:6" s="10" customFormat="1" ht="27.75" customHeight="1">
      <c r="A75" s="46" t="s">
        <v>24</v>
      </c>
      <c r="B75" s="9"/>
      <c r="C75" s="15"/>
      <c r="D75" s="15"/>
      <c r="E75" s="15"/>
      <c r="F75" s="29"/>
    </row>
    <row r="76" spans="1:6" s="10" customFormat="1" ht="33" customHeight="1">
      <c r="A76" s="19" t="s">
        <v>2</v>
      </c>
      <c r="B76" s="20">
        <f>188*3</f>
        <v>564</v>
      </c>
      <c r="C76" s="21"/>
      <c r="D76" s="11"/>
      <c r="E76" s="30"/>
      <c r="F76" s="29"/>
    </row>
    <row r="77" spans="1:6" s="10" customFormat="1" ht="27.75" customHeight="1">
      <c r="A77" s="46" t="s">
        <v>25</v>
      </c>
      <c r="B77" s="9"/>
      <c r="C77" s="15"/>
      <c r="D77" s="15"/>
      <c r="E77" s="15"/>
      <c r="F77" s="29"/>
    </row>
    <row r="78" spans="1:6" s="10" customFormat="1" ht="33" customHeight="1">
      <c r="A78" s="19" t="s">
        <v>12</v>
      </c>
      <c r="B78" s="20">
        <f>188*4</f>
        <v>752</v>
      </c>
      <c r="C78" s="21"/>
      <c r="D78" s="11"/>
      <c r="E78" s="30"/>
      <c r="F78" s="29"/>
    </row>
    <row r="79" spans="1:6" s="10" customFormat="1" ht="27.75" customHeight="1">
      <c r="A79" s="46" t="s">
        <v>26</v>
      </c>
      <c r="B79" s="9"/>
      <c r="C79" s="15"/>
      <c r="D79" s="15"/>
      <c r="E79" s="15"/>
      <c r="F79" s="29"/>
    </row>
    <row r="80" spans="1:6" s="10" customFormat="1" ht="33" customHeight="1">
      <c r="A80" s="19" t="s">
        <v>2</v>
      </c>
      <c r="B80" s="20">
        <f>188*3</f>
        <v>564</v>
      </c>
      <c r="C80" s="21"/>
      <c r="D80" s="11"/>
      <c r="E80" s="30"/>
      <c r="F80" s="29"/>
    </row>
    <row r="81" spans="1:6" s="10" customFormat="1" ht="27.75" customHeight="1">
      <c r="A81" s="46" t="s">
        <v>27</v>
      </c>
      <c r="B81" s="9"/>
      <c r="C81" s="15"/>
      <c r="D81" s="15"/>
      <c r="E81" s="15"/>
      <c r="F81" s="29"/>
    </row>
    <row r="82" spans="1:6" s="10" customFormat="1" ht="33" customHeight="1">
      <c r="A82" s="19" t="s">
        <v>2</v>
      </c>
      <c r="B82" s="20">
        <f>188*3</f>
        <v>564</v>
      </c>
      <c r="C82" s="21"/>
      <c r="D82" s="11"/>
      <c r="E82" s="30"/>
      <c r="F82" s="29"/>
    </row>
    <row r="83" spans="1:6" s="10" customFormat="1" ht="27.75" customHeight="1">
      <c r="A83" s="46" t="s">
        <v>28</v>
      </c>
      <c r="B83" s="9"/>
      <c r="C83" s="15"/>
      <c r="D83" s="15"/>
      <c r="E83" s="15"/>
      <c r="F83" s="29"/>
    </row>
    <row r="84" spans="1:6" s="10" customFormat="1" ht="33" customHeight="1">
      <c r="A84" s="19" t="s">
        <v>2</v>
      </c>
      <c r="B84" s="20">
        <f>188*3</f>
        <v>564</v>
      </c>
      <c r="C84" s="21"/>
      <c r="D84" s="11"/>
      <c r="E84" s="30"/>
      <c r="F84" s="29"/>
    </row>
    <row r="85" spans="1:6" s="10" customFormat="1" ht="27.75" customHeight="1">
      <c r="A85" s="46" t="s">
        <v>29</v>
      </c>
      <c r="B85" s="9"/>
      <c r="C85" s="15"/>
      <c r="D85" s="15"/>
      <c r="E85" s="15"/>
      <c r="F85" s="29"/>
    </row>
    <row r="86" spans="1:6" s="10" customFormat="1" ht="33" customHeight="1">
      <c r="A86" s="19" t="s">
        <v>2</v>
      </c>
      <c r="B86" s="20">
        <f>188*3</f>
        <v>564</v>
      </c>
      <c r="C86" s="21"/>
      <c r="D86" s="11"/>
      <c r="E86" s="30"/>
      <c r="F86" s="29"/>
    </row>
    <row r="87" spans="1:6" s="10" customFormat="1" ht="27.75" customHeight="1">
      <c r="A87" s="46" t="s">
        <v>30</v>
      </c>
      <c r="B87" s="9"/>
      <c r="C87" s="15"/>
      <c r="D87" s="15"/>
      <c r="E87" s="15"/>
      <c r="F87" s="29"/>
    </row>
    <row r="88" spans="1:6" s="10" customFormat="1" ht="33" customHeight="1">
      <c r="A88" s="19" t="s">
        <v>2</v>
      </c>
      <c r="B88" s="20">
        <f>188*3</f>
        <v>564</v>
      </c>
      <c r="C88" s="21"/>
      <c r="D88" s="11"/>
      <c r="E88" s="30"/>
      <c r="F88" s="29"/>
    </row>
    <row r="89" spans="1:6" s="10" customFormat="1" ht="27.75" customHeight="1">
      <c r="A89" s="46" t="s">
        <v>31</v>
      </c>
      <c r="B89" s="9"/>
      <c r="C89" s="15"/>
      <c r="D89" s="15"/>
      <c r="E89" s="15"/>
      <c r="F89" s="29"/>
    </row>
    <row r="90" spans="1:6" s="10" customFormat="1" ht="33" customHeight="1">
      <c r="A90" s="19" t="s">
        <v>8</v>
      </c>
      <c r="B90" s="20">
        <f>188*2</f>
        <v>376</v>
      </c>
      <c r="C90" s="21"/>
      <c r="D90" s="11"/>
      <c r="E90" s="30"/>
      <c r="F90" s="29"/>
    </row>
    <row r="91" spans="1:6" s="10" customFormat="1" ht="27.75" customHeight="1">
      <c r="A91" s="46" t="s">
        <v>32</v>
      </c>
      <c r="B91" s="9"/>
      <c r="C91" s="15"/>
      <c r="D91" s="15"/>
      <c r="E91" s="15"/>
      <c r="F91" s="29"/>
    </row>
    <row r="92" spans="1:6" s="10" customFormat="1" ht="33" customHeight="1">
      <c r="A92" s="19" t="s">
        <v>33</v>
      </c>
      <c r="B92" s="20">
        <f>188*2</f>
        <v>376</v>
      </c>
      <c r="C92" s="21"/>
      <c r="D92" s="11"/>
      <c r="E92" s="30"/>
      <c r="F92" s="29"/>
    </row>
    <row r="93" spans="1:6" s="41" customFormat="1" ht="18.75">
      <c r="A93" s="36" t="s">
        <v>6</v>
      </c>
      <c r="B93" s="37"/>
      <c r="C93" s="38">
        <f>SUM(B45:B92)</f>
        <v>13459</v>
      </c>
      <c r="D93" s="39"/>
      <c r="E93" s="39"/>
      <c r="F93" s="40"/>
    </row>
    <row r="94" spans="1:6" s="10" customFormat="1" ht="21.75" customHeight="1">
      <c r="A94" s="35"/>
      <c r="B94" s="9"/>
      <c r="C94" s="15"/>
      <c r="D94" s="15"/>
      <c r="E94" s="15"/>
      <c r="F94" s="29"/>
    </row>
    <row r="95" spans="1:6" s="41" customFormat="1" ht="18.75">
      <c r="A95" s="36" t="s">
        <v>34</v>
      </c>
      <c r="B95" s="37"/>
      <c r="C95" s="38">
        <f>B4-C93</f>
        <v>11541</v>
      </c>
      <c r="D95" s="39"/>
      <c r="E95" s="39"/>
      <c r="F95" s="40"/>
    </row>
    <row r="96" spans="1:6" s="10" customFormat="1" ht="72" customHeight="1">
      <c r="A96" s="35"/>
      <c r="B96" s="9"/>
      <c r="C96" s="15"/>
      <c r="D96" s="15"/>
      <c r="E96" s="15"/>
      <c r="F96" s="29"/>
    </row>
    <row r="97" spans="1:642" s="10" customFormat="1" ht="31.5" customHeight="1">
      <c r="A97" s="35"/>
      <c r="B97" s="9"/>
      <c r="C97" s="15"/>
      <c r="D97" s="15"/>
      <c r="E97" s="15"/>
      <c r="F97" s="29"/>
    </row>
    <row r="98" spans="1:642" s="7" customFormat="1" ht="24" customHeight="1">
      <c r="A98" s="1"/>
      <c r="B98" s="1"/>
      <c r="C98" s="16"/>
      <c r="D98" s="15"/>
      <c r="E98" s="15"/>
      <c r="F98" s="29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0"/>
      <c r="AJ98" s="10"/>
      <c r="AK98" s="10"/>
      <c r="AL98" s="10"/>
      <c r="AM98" s="10"/>
      <c r="AN98" s="10"/>
      <c r="AO98" s="10"/>
      <c r="AP98" s="10"/>
      <c r="AQ98" s="10"/>
      <c r="AR98" s="10"/>
      <c r="AS98" s="10"/>
      <c r="AT98" s="10"/>
      <c r="AU98" s="10"/>
      <c r="AV98" s="10"/>
      <c r="AW98" s="10"/>
      <c r="AX98" s="10"/>
      <c r="AY98" s="10"/>
      <c r="AZ98" s="10"/>
      <c r="BA98" s="10"/>
      <c r="BB98" s="10"/>
      <c r="BC98" s="10"/>
      <c r="BD98" s="10"/>
      <c r="BE98" s="10"/>
      <c r="BF98" s="10"/>
      <c r="BG98" s="10"/>
      <c r="BH98" s="10"/>
      <c r="BI98" s="10"/>
      <c r="BJ98" s="10"/>
      <c r="BK98" s="10"/>
      <c r="BL98" s="10"/>
      <c r="BM98" s="10"/>
      <c r="BN98" s="10"/>
      <c r="BO98" s="10"/>
      <c r="BP98" s="10"/>
      <c r="BQ98" s="10"/>
      <c r="BR98" s="10"/>
      <c r="BS98" s="10"/>
      <c r="BT98" s="10"/>
      <c r="BU98" s="10"/>
      <c r="BV98" s="10"/>
      <c r="BW98" s="10"/>
      <c r="BX98" s="10"/>
      <c r="BY98" s="10"/>
      <c r="BZ98" s="10"/>
      <c r="CA98" s="10"/>
      <c r="CB98" s="10"/>
      <c r="CC98" s="10"/>
      <c r="CD98" s="10"/>
      <c r="CE98" s="10"/>
      <c r="CF98" s="10"/>
      <c r="CG98" s="10"/>
      <c r="CH98" s="10"/>
      <c r="CI98" s="10"/>
      <c r="CJ98" s="10"/>
      <c r="CK98" s="10"/>
      <c r="CL98" s="10"/>
      <c r="CM98" s="10"/>
      <c r="CN98" s="10"/>
      <c r="CO98" s="10"/>
      <c r="CP98" s="10"/>
      <c r="CQ98" s="10"/>
      <c r="CR98" s="10"/>
      <c r="CS98" s="10"/>
      <c r="CT98" s="10"/>
      <c r="CU98" s="10"/>
      <c r="CV98" s="10"/>
      <c r="CW98" s="10"/>
      <c r="CX98" s="10"/>
      <c r="CY98" s="10"/>
      <c r="CZ98" s="10"/>
      <c r="DA98" s="10"/>
      <c r="DB98" s="10"/>
      <c r="DC98" s="10"/>
      <c r="DD98" s="10"/>
      <c r="DE98" s="10"/>
      <c r="DF98" s="10"/>
      <c r="DG98" s="10"/>
      <c r="DH98" s="10"/>
      <c r="DI98" s="10"/>
      <c r="DJ98" s="10"/>
      <c r="DK98" s="10"/>
      <c r="DL98" s="10"/>
      <c r="DM98" s="10"/>
      <c r="DN98" s="10"/>
      <c r="DO98" s="10"/>
      <c r="DP98" s="10"/>
      <c r="DQ98" s="10"/>
      <c r="DR98" s="10"/>
      <c r="DS98" s="10"/>
      <c r="DT98" s="10"/>
      <c r="DU98" s="10"/>
      <c r="DV98" s="10"/>
      <c r="DW98" s="10"/>
      <c r="DX98" s="10"/>
      <c r="DY98" s="10"/>
      <c r="DZ98" s="10"/>
      <c r="EA98" s="10"/>
      <c r="EB98" s="10"/>
      <c r="EC98" s="10"/>
      <c r="ED98" s="10"/>
      <c r="EE98" s="10"/>
      <c r="EF98" s="10"/>
      <c r="EG98" s="10"/>
      <c r="EH98" s="10"/>
      <c r="EI98" s="10"/>
      <c r="EJ98" s="10"/>
      <c r="EK98" s="10"/>
      <c r="EL98" s="10"/>
      <c r="EM98" s="10"/>
      <c r="EN98" s="10"/>
      <c r="EO98" s="10"/>
      <c r="EP98" s="10"/>
      <c r="EQ98" s="10"/>
      <c r="ER98" s="10"/>
      <c r="ES98" s="10"/>
      <c r="ET98" s="10"/>
      <c r="EU98" s="10"/>
      <c r="EV98" s="10"/>
      <c r="EW98" s="10"/>
      <c r="EX98" s="10"/>
      <c r="EY98" s="10"/>
      <c r="EZ98" s="10"/>
      <c r="FA98" s="10"/>
      <c r="FB98" s="10"/>
      <c r="FC98" s="10"/>
      <c r="FD98" s="10"/>
      <c r="FE98" s="10"/>
      <c r="FF98" s="10"/>
      <c r="FG98" s="10"/>
      <c r="FH98" s="10"/>
      <c r="FI98" s="10"/>
      <c r="FJ98" s="10"/>
      <c r="FK98" s="10"/>
      <c r="FL98" s="10"/>
      <c r="FM98" s="10"/>
      <c r="FN98" s="10"/>
      <c r="FO98" s="10"/>
      <c r="FP98" s="10"/>
      <c r="FQ98" s="10"/>
      <c r="FR98" s="10"/>
      <c r="FS98" s="10"/>
      <c r="FT98" s="10"/>
      <c r="FU98" s="10"/>
      <c r="FV98" s="10"/>
      <c r="FW98" s="10"/>
      <c r="FX98" s="10"/>
      <c r="FY98" s="10"/>
      <c r="FZ98" s="10"/>
      <c r="GA98" s="10"/>
      <c r="GB98" s="10"/>
      <c r="GC98" s="10"/>
      <c r="GD98" s="10"/>
      <c r="GE98" s="10"/>
      <c r="GF98" s="10"/>
      <c r="GG98" s="10"/>
      <c r="GH98" s="10"/>
      <c r="GI98" s="10"/>
      <c r="GJ98" s="10"/>
      <c r="GK98" s="10"/>
      <c r="GL98" s="10"/>
      <c r="GM98" s="10"/>
      <c r="GN98" s="10"/>
      <c r="GO98" s="10"/>
      <c r="GP98" s="10"/>
      <c r="GQ98" s="10"/>
      <c r="GR98" s="10"/>
      <c r="GS98" s="10"/>
      <c r="GT98" s="10"/>
      <c r="GU98" s="10"/>
      <c r="GV98" s="10"/>
      <c r="GW98" s="10"/>
      <c r="GX98" s="10"/>
      <c r="GY98" s="10"/>
      <c r="GZ98" s="10"/>
      <c r="HA98" s="10"/>
      <c r="HB98" s="10"/>
      <c r="HC98" s="10"/>
      <c r="HD98" s="10"/>
      <c r="HE98" s="10"/>
      <c r="HF98" s="10"/>
      <c r="HG98" s="10"/>
      <c r="HH98" s="10"/>
      <c r="HI98" s="10"/>
      <c r="HJ98" s="10"/>
      <c r="HK98" s="10"/>
      <c r="HL98" s="10"/>
      <c r="HM98" s="10"/>
      <c r="HN98" s="10"/>
      <c r="HO98" s="10"/>
      <c r="HP98" s="10"/>
      <c r="HQ98" s="10"/>
      <c r="HR98" s="10"/>
      <c r="HS98" s="10"/>
      <c r="HT98" s="10"/>
      <c r="HU98" s="10"/>
      <c r="HV98" s="10"/>
      <c r="HW98" s="10"/>
      <c r="HX98" s="10"/>
      <c r="HY98" s="10"/>
      <c r="HZ98" s="10"/>
      <c r="IA98" s="10"/>
      <c r="IB98" s="10"/>
      <c r="IC98" s="10"/>
      <c r="ID98" s="10"/>
      <c r="IE98" s="10"/>
      <c r="IF98" s="10"/>
      <c r="IG98" s="10"/>
      <c r="IH98" s="10"/>
      <c r="II98" s="10"/>
      <c r="IJ98" s="10"/>
      <c r="IK98" s="10"/>
      <c r="IL98" s="10"/>
      <c r="IM98" s="10"/>
      <c r="IN98" s="10"/>
      <c r="IO98" s="10"/>
      <c r="IP98" s="10"/>
      <c r="IQ98" s="10"/>
      <c r="IR98" s="10"/>
      <c r="IS98" s="10"/>
      <c r="IT98" s="10"/>
      <c r="IU98" s="10"/>
      <c r="IV98" s="10"/>
      <c r="IW98" s="10"/>
      <c r="IX98" s="10"/>
      <c r="IY98" s="10"/>
      <c r="IZ98" s="10"/>
      <c r="JA98" s="10"/>
      <c r="JB98" s="10"/>
      <c r="JC98" s="10"/>
      <c r="JD98" s="10"/>
      <c r="JE98" s="10"/>
      <c r="JF98" s="10"/>
      <c r="JG98" s="10"/>
      <c r="JH98" s="10"/>
      <c r="JI98" s="10"/>
      <c r="JJ98" s="10"/>
      <c r="JK98" s="10"/>
      <c r="JL98" s="10"/>
      <c r="JM98" s="10"/>
      <c r="JN98" s="10"/>
      <c r="JO98" s="10"/>
      <c r="JP98" s="10"/>
      <c r="JQ98" s="10"/>
      <c r="JR98" s="10"/>
      <c r="JS98" s="10"/>
      <c r="JT98" s="10"/>
      <c r="JU98" s="10"/>
      <c r="JV98" s="10"/>
      <c r="JW98" s="10"/>
      <c r="JX98" s="10"/>
      <c r="JY98" s="10"/>
      <c r="JZ98" s="10"/>
      <c r="KA98" s="10"/>
      <c r="KB98" s="10"/>
      <c r="KC98" s="10"/>
      <c r="KD98" s="10"/>
      <c r="KE98" s="10"/>
      <c r="KF98" s="10"/>
      <c r="KG98" s="10"/>
      <c r="KH98" s="10"/>
      <c r="KI98" s="10"/>
      <c r="KJ98" s="10"/>
      <c r="KK98" s="10"/>
      <c r="KL98" s="10"/>
      <c r="KM98" s="10"/>
      <c r="KN98" s="10"/>
      <c r="KO98" s="10"/>
      <c r="KP98" s="10"/>
      <c r="KQ98" s="10"/>
      <c r="KR98" s="10"/>
      <c r="KS98" s="10"/>
      <c r="KT98" s="10"/>
      <c r="KU98" s="10"/>
      <c r="KV98" s="10"/>
      <c r="KW98" s="10"/>
      <c r="KX98" s="10"/>
      <c r="KY98" s="10"/>
      <c r="KZ98" s="10"/>
      <c r="LA98" s="10"/>
      <c r="LB98" s="10"/>
      <c r="LC98" s="10"/>
      <c r="LD98" s="10"/>
      <c r="LE98" s="10"/>
      <c r="LF98" s="10"/>
      <c r="LG98" s="10"/>
      <c r="LH98" s="10"/>
      <c r="LI98" s="10"/>
      <c r="LJ98" s="10"/>
      <c r="LK98" s="10"/>
      <c r="LL98" s="10"/>
      <c r="LM98" s="10"/>
      <c r="LN98" s="10"/>
      <c r="LO98" s="10"/>
      <c r="LP98" s="10"/>
      <c r="LQ98" s="10"/>
      <c r="LR98" s="10"/>
      <c r="LS98" s="10"/>
      <c r="LT98" s="10"/>
      <c r="LU98" s="10"/>
      <c r="LV98" s="10"/>
      <c r="LW98" s="10"/>
      <c r="LX98" s="10"/>
      <c r="LY98" s="10"/>
      <c r="LZ98" s="10"/>
      <c r="MA98" s="10"/>
      <c r="MB98" s="10"/>
      <c r="MC98" s="10"/>
      <c r="MD98" s="10"/>
      <c r="ME98" s="10"/>
      <c r="MF98" s="10"/>
      <c r="MG98" s="10"/>
      <c r="MH98" s="10"/>
      <c r="MI98" s="10"/>
      <c r="MJ98" s="10"/>
      <c r="MK98" s="10"/>
      <c r="ML98" s="10"/>
      <c r="MM98" s="10"/>
      <c r="MN98" s="10"/>
      <c r="MO98" s="10"/>
      <c r="MP98" s="10"/>
      <c r="MQ98" s="10"/>
      <c r="MR98" s="10"/>
      <c r="MS98" s="10"/>
      <c r="MT98" s="10"/>
      <c r="MU98" s="10"/>
      <c r="MV98" s="10"/>
      <c r="MW98" s="10"/>
      <c r="MX98" s="10"/>
      <c r="MY98" s="10"/>
      <c r="MZ98" s="10"/>
      <c r="NA98" s="10"/>
      <c r="NB98" s="10"/>
      <c r="NC98" s="10"/>
      <c r="ND98" s="10"/>
      <c r="NE98" s="10"/>
      <c r="NF98" s="10"/>
      <c r="NG98" s="10"/>
      <c r="NH98" s="10"/>
      <c r="NI98" s="10"/>
      <c r="NJ98" s="10"/>
      <c r="NK98" s="10"/>
      <c r="NL98" s="10"/>
      <c r="NM98" s="10"/>
      <c r="NN98" s="10"/>
      <c r="NO98" s="10"/>
      <c r="NP98" s="10"/>
      <c r="NQ98" s="10"/>
      <c r="NR98" s="10"/>
      <c r="NS98" s="10"/>
      <c r="NT98" s="10"/>
      <c r="NU98" s="10"/>
      <c r="NV98" s="10"/>
      <c r="NW98" s="10"/>
      <c r="NX98" s="10"/>
      <c r="NY98" s="10"/>
      <c r="NZ98" s="10"/>
      <c r="OA98" s="10"/>
      <c r="OB98" s="10"/>
      <c r="OC98" s="10"/>
      <c r="OD98" s="10"/>
      <c r="OE98" s="10"/>
      <c r="OF98" s="10"/>
      <c r="OG98" s="10"/>
      <c r="OH98" s="10"/>
      <c r="OI98" s="10"/>
      <c r="OJ98" s="10"/>
      <c r="OK98" s="10"/>
      <c r="OL98" s="10"/>
      <c r="OM98" s="10"/>
      <c r="ON98" s="10"/>
      <c r="OO98" s="10"/>
      <c r="OP98" s="10"/>
      <c r="OQ98" s="10"/>
      <c r="OR98" s="10"/>
      <c r="OS98" s="10"/>
      <c r="OT98" s="10"/>
      <c r="OU98" s="10"/>
      <c r="OV98" s="10"/>
      <c r="OW98" s="10"/>
      <c r="OX98" s="10"/>
      <c r="OY98" s="10"/>
      <c r="OZ98" s="10"/>
      <c r="PA98" s="10"/>
      <c r="PB98" s="10"/>
      <c r="PC98" s="10"/>
      <c r="PD98" s="10"/>
      <c r="PE98" s="10"/>
      <c r="PF98" s="10"/>
      <c r="PG98" s="10"/>
      <c r="PH98" s="10"/>
      <c r="PI98" s="10"/>
      <c r="PJ98" s="10"/>
      <c r="PK98" s="10"/>
      <c r="PL98" s="10"/>
      <c r="PM98" s="10"/>
      <c r="PN98" s="10"/>
      <c r="PO98" s="10"/>
      <c r="PP98" s="10"/>
      <c r="PQ98" s="10"/>
      <c r="PR98" s="10"/>
      <c r="PS98" s="10"/>
      <c r="PT98" s="10"/>
      <c r="PU98" s="10"/>
      <c r="PV98" s="10"/>
      <c r="PW98" s="10"/>
      <c r="PX98" s="10"/>
      <c r="PY98" s="10"/>
      <c r="PZ98" s="10"/>
      <c r="QA98" s="10"/>
      <c r="QB98" s="10"/>
      <c r="QC98" s="10"/>
      <c r="QD98" s="10"/>
      <c r="QE98" s="10"/>
      <c r="QF98" s="10"/>
      <c r="QG98" s="10"/>
      <c r="QH98" s="10"/>
      <c r="QI98" s="10"/>
      <c r="QJ98" s="10"/>
      <c r="QK98" s="10"/>
      <c r="QL98" s="10"/>
      <c r="QM98" s="10"/>
      <c r="QN98" s="10"/>
      <c r="QO98" s="10"/>
      <c r="QP98" s="10"/>
      <c r="QQ98" s="10"/>
      <c r="QR98" s="10"/>
      <c r="QS98" s="10"/>
      <c r="QT98" s="10"/>
      <c r="QU98" s="10"/>
      <c r="QV98" s="10"/>
      <c r="QW98" s="10"/>
      <c r="QX98" s="10"/>
      <c r="QY98" s="10"/>
      <c r="QZ98" s="10"/>
      <c r="RA98" s="10"/>
      <c r="RB98" s="10"/>
      <c r="RC98" s="10"/>
      <c r="RD98" s="10"/>
      <c r="RE98" s="10"/>
      <c r="RF98" s="10"/>
      <c r="RG98" s="10"/>
      <c r="RH98" s="10"/>
      <c r="RI98" s="10"/>
      <c r="RJ98" s="10"/>
      <c r="RK98" s="10"/>
      <c r="RL98" s="10"/>
      <c r="RM98" s="10"/>
      <c r="RN98" s="10"/>
      <c r="RO98" s="10"/>
      <c r="RP98" s="10"/>
      <c r="RQ98" s="10"/>
      <c r="RR98" s="10"/>
      <c r="RS98" s="10"/>
      <c r="RT98" s="10"/>
      <c r="RU98" s="10"/>
      <c r="RV98" s="10"/>
      <c r="RW98" s="10"/>
      <c r="RX98" s="10"/>
      <c r="RY98" s="10"/>
      <c r="RZ98" s="10"/>
      <c r="SA98" s="10"/>
      <c r="SB98" s="10"/>
      <c r="SC98" s="10"/>
      <c r="SD98" s="10"/>
      <c r="SE98" s="10"/>
      <c r="SF98" s="10"/>
      <c r="SG98" s="10"/>
      <c r="SH98" s="10"/>
      <c r="SI98" s="10"/>
      <c r="SJ98" s="10"/>
      <c r="SK98" s="10"/>
      <c r="SL98" s="10"/>
      <c r="SM98" s="10"/>
      <c r="SN98" s="10"/>
      <c r="SO98" s="10"/>
      <c r="SP98" s="10"/>
      <c r="SQ98" s="10"/>
      <c r="SR98" s="10"/>
      <c r="SS98" s="10"/>
      <c r="ST98" s="10"/>
      <c r="SU98" s="10"/>
      <c r="SV98" s="10"/>
      <c r="SW98" s="10"/>
      <c r="SX98" s="10"/>
      <c r="SY98" s="10"/>
      <c r="SZ98" s="10"/>
      <c r="TA98" s="10"/>
      <c r="TB98" s="10"/>
      <c r="TC98" s="10"/>
      <c r="TD98" s="10"/>
      <c r="TE98" s="10"/>
      <c r="TF98" s="10"/>
      <c r="TG98" s="10"/>
      <c r="TH98" s="10"/>
      <c r="TI98" s="10"/>
      <c r="TJ98" s="10"/>
      <c r="TK98" s="10"/>
      <c r="TL98" s="10"/>
      <c r="TM98" s="10"/>
      <c r="TN98" s="10"/>
      <c r="TO98" s="10"/>
      <c r="TP98" s="10"/>
      <c r="TQ98" s="10"/>
      <c r="TR98" s="10"/>
      <c r="TS98" s="10"/>
      <c r="TT98" s="10"/>
      <c r="TU98" s="10"/>
      <c r="TV98" s="10"/>
      <c r="TW98" s="10"/>
      <c r="TX98" s="10"/>
      <c r="TY98" s="10"/>
      <c r="TZ98" s="10"/>
      <c r="UA98" s="10"/>
      <c r="UB98" s="10"/>
      <c r="UC98" s="10"/>
      <c r="UD98" s="10"/>
      <c r="UE98" s="10"/>
      <c r="UF98" s="10"/>
      <c r="UG98" s="10"/>
      <c r="UH98" s="10"/>
      <c r="UI98" s="10"/>
      <c r="UJ98" s="10"/>
      <c r="UK98" s="10"/>
      <c r="UL98" s="10"/>
      <c r="UM98" s="10"/>
      <c r="UN98" s="10"/>
      <c r="UO98" s="10"/>
      <c r="UP98" s="10"/>
      <c r="UQ98" s="10"/>
      <c r="UR98" s="10"/>
      <c r="US98" s="10"/>
      <c r="UT98" s="10"/>
      <c r="UU98" s="10"/>
      <c r="UV98" s="10"/>
      <c r="UW98" s="10"/>
      <c r="UX98" s="10"/>
      <c r="UY98" s="10"/>
      <c r="UZ98" s="10"/>
      <c r="VA98" s="10"/>
      <c r="VB98" s="10"/>
      <c r="VC98" s="10"/>
      <c r="VD98" s="10"/>
      <c r="VE98" s="10"/>
      <c r="VF98" s="10"/>
      <c r="VG98" s="10"/>
      <c r="VH98" s="10"/>
      <c r="VI98" s="10"/>
      <c r="VJ98" s="10"/>
      <c r="VK98" s="10"/>
      <c r="VL98" s="10"/>
      <c r="VM98" s="10"/>
      <c r="VN98" s="10"/>
      <c r="VO98" s="10"/>
      <c r="VP98" s="10"/>
      <c r="VQ98" s="10"/>
      <c r="VR98" s="10"/>
      <c r="VS98" s="10"/>
      <c r="VT98" s="10"/>
      <c r="VU98" s="10"/>
      <c r="VV98" s="10"/>
      <c r="VW98" s="10"/>
      <c r="VX98" s="10"/>
      <c r="VY98" s="10"/>
      <c r="VZ98" s="10"/>
      <c r="WA98" s="10"/>
      <c r="WB98" s="10"/>
      <c r="WC98" s="10"/>
      <c r="WD98" s="10"/>
      <c r="WE98" s="10"/>
      <c r="WF98" s="10"/>
      <c r="WG98" s="10"/>
      <c r="WH98" s="10"/>
      <c r="WI98" s="10"/>
      <c r="WJ98" s="10"/>
      <c r="WK98" s="10"/>
      <c r="WL98" s="10"/>
      <c r="WM98" s="10"/>
      <c r="WN98" s="10"/>
      <c r="WO98" s="10"/>
      <c r="WP98" s="10"/>
      <c r="WQ98" s="10"/>
      <c r="WR98" s="10"/>
      <c r="WS98" s="10"/>
      <c r="WT98" s="10"/>
      <c r="WU98" s="10"/>
      <c r="WV98" s="10"/>
      <c r="WW98" s="10"/>
      <c r="WX98" s="10"/>
      <c r="WY98" s="10"/>
      <c r="WZ98" s="10"/>
      <c r="XA98" s="10"/>
      <c r="XB98" s="10"/>
      <c r="XC98" s="10"/>
      <c r="XD98" s="10"/>
      <c r="XE98" s="10"/>
      <c r="XF98" s="10"/>
      <c r="XG98" s="10"/>
      <c r="XH98" s="10"/>
      <c r="XI98" s="10"/>
      <c r="XJ98" s="10"/>
      <c r="XK98" s="10"/>
      <c r="XL98" s="10"/>
      <c r="XM98" s="10"/>
      <c r="XN98" s="10"/>
      <c r="XO98" s="10"/>
      <c r="XP98" s="10"/>
      <c r="XQ98" s="10"/>
      <c r="XR98" s="10"/>
    </row>
    <row r="99" spans="1:642" s="10" customFormat="1" ht="33" customHeight="1">
      <c r="A99" s="1"/>
      <c r="B99" s="1"/>
      <c r="C99" s="16"/>
      <c r="D99" s="11"/>
      <c r="E99" s="30"/>
      <c r="F99" s="29"/>
    </row>
    <row r="100" spans="1:642" s="7" customFormat="1" ht="27.75" customHeight="1">
      <c r="A100" s="1"/>
      <c r="B100" s="1"/>
      <c r="C100" s="16"/>
      <c r="D100" s="29"/>
      <c r="F100" s="31"/>
    </row>
    <row r="101" spans="1:642" s="33" customFormat="1" ht="27.95" customHeight="1">
      <c r="A101" s="1"/>
      <c r="B101" s="1"/>
      <c r="C101" s="16"/>
      <c r="D101" s="32"/>
      <c r="F101" s="34"/>
    </row>
    <row r="102" spans="1:642" ht="24" customHeight="1"/>
    <row r="103" spans="1:642" ht="24" customHeight="1"/>
  </sheetData>
  <phoneticPr fontId="12" type="noConversion"/>
  <printOptions horizontalCentered="1"/>
  <pageMargins left="0.39370078740157483" right="0.39370078740157483" top="0.39370078740157483" bottom="0.39370078740157483" header="0.51181102362204722" footer="0.51181102362204722"/>
  <pageSetup paperSize="9" scale="6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After Sales</vt:lpstr>
      <vt:lpstr>'After Sales'!Area_stampa</vt:lpstr>
      <vt:lpstr>'After Sales'!Print_Area</vt:lpstr>
    </vt:vector>
  </TitlesOfParts>
  <Company>kk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</dc:creator>
  <cp:lastModifiedBy>Patrizia Gariglio</cp:lastModifiedBy>
  <cp:lastPrinted>2025-05-20T15:53:56Z</cp:lastPrinted>
  <dcterms:created xsi:type="dcterms:W3CDTF">2001-04-07T14:32:34Z</dcterms:created>
  <dcterms:modified xsi:type="dcterms:W3CDTF">2026-04-08T15:50:17Z</dcterms:modified>
</cp:coreProperties>
</file>