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2025_07_22\A dario renzo\"/>
    </mc:Choice>
  </mc:AlternateContent>
  <xr:revisionPtr revIDLastSave="0" documentId="13_ncr:1_{65C3CA26-8D6A-45B6-9AF7-27B25F798A5A}" xr6:coauthVersionLast="47" xr6:coauthVersionMax="47" xr10:uidLastSave="{00000000-0000-0000-0000-000000000000}"/>
  <bookViews>
    <workbookView xWindow="17760" yWindow="2850" windowWidth="17370" windowHeight="18105" xr2:uid="{5F44AB28-82F3-46E1-9624-D3C24FEE45B6}"/>
  </bookViews>
  <sheets>
    <sheet name="Consunti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2" l="1"/>
  <c r="C88" i="2"/>
  <c r="E54" i="2"/>
  <c r="D44" i="2"/>
  <c r="C69" i="2"/>
  <c r="E16" i="2"/>
  <c r="E18" i="2" s="1"/>
  <c r="D52" i="2"/>
  <c r="C52" i="2"/>
  <c r="D54" i="2" l="1"/>
  <c r="D55" i="2" s="1"/>
  <c r="C44" i="2"/>
  <c r="C54" i="2" s="1"/>
  <c r="C73" i="2" l="1"/>
</calcChain>
</file>

<file path=xl/sharedStrings.xml><?xml version="1.0" encoding="utf-8"?>
<sst xmlns="http://schemas.openxmlformats.org/spreadsheetml/2006/main" count="83" uniqueCount="73">
  <si>
    <t>PURCHASE ORDER 31381148</t>
  </si>
  <si>
    <t>Variable costs Q1</t>
  </si>
  <si>
    <t>Variable costs Q2</t>
  </si>
  <si>
    <t>Variable costs Q3</t>
  </si>
  <si>
    <t>Variable costs Q4</t>
  </si>
  <si>
    <t>TOTAL ORDER</t>
  </si>
  <si>
    <t>KOINE 015/2025 April</t>
  </si>
  <si>
    <t>INVOICES ISSUED</t>
  </si>
  <si>
    <t xml:space="preserve">FIAT PRO 3-WHEELER </t>
  </si>
  <si>
    <t>Budget</t>
  </si>
  <si>
    <t>Leapmotor B10 Launch WBT</t>
  </si>
  <si>
    <t>Lancia 8 years Warranty</t>
  </si>
  <si>
    <t>C10 REEV capsule</t>
  </si>
  <si>
    <t>C10 REEV video</t>
  </si>
  <si>
    <t>Alfa 33 Stradale</t>
  </si>
  <si>
    <t>AR Logo 115° Anniversary</t>
  </si>
  <si>
    <t>Jeep New Compass Handover Memento</t>
  </si>
  <si>
    <t>Leapmotor B10 Handover Memento</t>
  </si>
  <si>
    <t>Leapmotor C10 REEV Energy Modes VCT</t>
  </si>
  <si>
    <t>New Compass part 2</t>
  </si>
  <si>
    <t>CustomFit WBT</t>
  </si>
  <si>
    <t>Conversion Training Path 2 VCT</t>
  </si>
  <si>
    <t>Jeep Wagoneer S Launch WBT</t>
  </si>
  <si>
    <t>Dodge Charger Daytona</t>
  </si>
  <si>
    <t>Jeep Renegade capsule</t>
  </si>
  <si>
    <t>Connected Services Videos (4 ExF by 9 languages)</t>
  </si>
  <si>
    <t xml:space="preserve">New Compass Pedagogical Kit with TTT </t>
  </si>
  <si>
    <t xml:space="preserve">Leapmotor B10 Pedagogical Kit with TTT </t>
  </si>
  <si>
    <t>Memo File x 33 Stradale Brand Ambassador</t>
  </si>
  <si>
    <t>TOTAL</t>
  </si>
  <si>
    <t>HL</t>
  </si>
  <si>
    <t>LCV Induction update</t>
  </si>
  <si>
    <t>FIAT 500 trim strategy</t>
  </si>
  <si>
    <t>Pandina trim strategy</t>
  </si>
  <si>
    <t>FIAT 600 trim strategy</t>
  </si>
  <si>
    <t>FIAT 8 years warranty</t>
  </si>
  <si>
    <t>LCV connect services</t>
  </si>
  <si>
    <t>LCV  F2move pillars (FOUR)</t>
  </si>
  <si>
    <t>LCV taxation wbt</t>
  </si>
  <si>
    <t>Sales methods quick guide WBT</t>
  </si>
  <si>
    <t>Sales methods quick guide BROCHURE</t>
  </si>
  <si>
    <t>AMI Handover video + shooting</t>
  </si>
  <si>
    <t>AMI Handover PILL</t>
  </si>
  <si>
    <t>TRIS Handover memento</t>
  </si>
  <si>
    <t>BARBIRATO</t>
  </si>
  <si>
    <t>D'AQUINO</t>
  </si>
  <si>
    <t>Amount</t>
  </si>
  <si>
    <t>Alfa Romeo 8 years Warranty</t>
  </si>
  <si>
    <t>DODGE video shooting</t>
  </si>
  <si>
    <t>Final price</t>
  </si>
  <si>
    <t>Total  amount to be invoiced</t>
  </si>
  <si>
    <t>Total amount  Invoiced</t>
  </si>
  <si>
    <t>Remaining amount  to be Invoiced</t>
  </si>
  <si>
    <t>KOINE 012/2025 March</t>
  </si>
  <si>
    <t>Alfa Romeo New Tonale</t>
  </si>
  <si>
    <t>KOINE 019/2025 June</t>
  </si>
  <si>
    <t>JEEP Avenger 4xe Recap and USPs</t>
  </si>
  <si>
    <t>Leapmotor focus App</t>
  </si>
  <si>
    <t>Leapmotor HV Battery</t>
  </si>
  <si>
    <t>Citroën Ami</t>
  </si>
  <si>
    <t>Stellantis ProOne Range</t>
  </si>
  <si>
    <t>2025 Connected Services Overall Update ExF Brands</t>
  </si>
  <si>
    <t>2025 Connected Services Overall Update ExP Brands</t>
  </si>
  <si>
    <t>Connected Services ExP pill</t>
  </si>
  <si>
    <t>Connected Services ExF pill</t>
  </si>
  <si>
    <t>PROJECTS COMPLETED</t>
  </si>
  <si>
    <t>Lacking amount</t>
  </si>
  <si>
    <t>PROJECTS IN PROGRESS</t>
  </si>
  <si>
    <t>rimasto fuori</t>
  </si>
  <si>
    <t>Connected Services i-DOUV</t>
  </si>
  <si>
    <t>Jeep Avenger MY 26 &amp; Safety update</t>
  </si>
  <si>
    <t>Leapmotor C10 AWD 6 800v battery</t>
  </si>
  <si>
    <t>Connected Services App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</si>
</sst>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2" fillId="0" borderId="2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4" fontId="5" fillId="2" borderId="0" xfId="0" applyNumberFormat="1" applyFont="1" applyFill="1" applyAlignment="1">
      <alignment horizontal="center" vertical="top"/>
    </xf>
    <xf numFmtId="4" fontId="5" fillId="2" borderId="0" xfId="0" applyNumberFormat="1" applyFont="1" applyFill="1" applyAlignment="1">
      <alignment vertical="top"/>
    </xf>
    <xf numFmtId="0" fontId="9" fillId="0" borderId="0" xfId="0" applyFont="1" applyAlignment="1">
      <alignment vertical="top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4" fontId="10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horizontal="right" vertical="top"/>
    </xf>
    <xf numFmtId="4" fontId="10" fillId="2" borderId="0" xfId="0" applyNumberFormat="1" applyFont="1" applyFill="1" applyAlignment="1">
      <alignment vertical="top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4" fontId="6" fillId="0" borderId="1" xfId="0" applyNumberFormat="1" applyFont="1" applyBorder="1" applyAlignment="1">
      <alignment vertical="top"/>
    </xf>
    <xf numFmtId="0" fontId="6" fillId="0" borderId="0" xfId="0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DC0E-5F05-4762-B86A-B52D63F5B241}">
  <dimension ref="A2:H95"/>
  <sheetViews>
    <sheetView tabSelected="1" topLeftCell="A62" zoomScaleNormal="100" workbookViewId="0">
      <selection activeCell="E72" sqref="E72"/>
    </sheetView>
  </sheetViews>
  <sheetFormatPr defaultColWidth="8.85546875" defaultRowHeight="15.75" x14ac:dyDescent="0.25"/>
  <cols>
    <col min="1" max="1" width="8.85546875" style="14"/>
    <col min="2" max="2" width="54.7109375" style="1" customWidth="1"/>
    <col min="3" max="3" width="28.28515625" style="1" customWidth="1"/>
    <col min="4" max="4" width="17.5703125" style="1" customWidth="1"/>
    <col min="5" max="5" width="20.7109375" style="1" customWidth="1"/>
    <col min="6" max="6" width="17" style="1" customWidth="1"/>
    <col min="7" max="7" width="8.5703125" style="3" customWidth="1"/>
    <col min="8" max="8" width="18.7109375" style="1" customWidth="1"/>
    <col min="9" max="16384" width="8.85546875" style="1"/>
  </cols>
  <sheetData>
    <row r="2" spans="1:8" s="36" customFormat="1" x14ac:dyDescent="0.25">
      <c r="A2" s="35"/>
      <c r="B2" s="36" t="s">
        <v>0</v>
      </c>
      <c r="E2" s="37">
        <v>1249650</v>
      </c>
      <c r="F2" s="38"/>
      <c r="G2" s="39"/>
    </row>
    <row r="3" spans="1:8" x14ac:dyDescent="0.25">
      <c r="B3" s="2"/>
      <c r="C3" s="2"/>
      <c r="E3" s="4"/>
      <c r="F3" s="4"/>
    </row>
    <row r="4" spans="1:8" ht="5.45" customHeight="1" x14ac:dyDescent="0.25">
      <c r="E4" s="4"/>
      <c r="F4" s="4"/>
    </row>
    <row r="5" spans="1:8" ht="25.9" customHeight="1" x14ac:dyDescent="0.25">
      <c r="B5" s="4" t="s">
        <v>1</v>
      </c>
      <c r="C5" s="3">
        <v>312413</v>
      </c>
      <c r="D5" s="3"/>
      <c r="E5" s="7"/>
      <c r="F5" s="7"/>
    </row>
    <row r="6" spans="1:8" ht="25.9" customHeight="1" x14ac:dyDescent="0.25">
      <c r="B6" s="4" t="s">
        <v>2</v>
      </c>
      <c r="C6" s="3">
        <v>312413</v>
      </c>
      <c r="D6" s="3"/>
      <c r="E6" s="4"/>
      <c r="F6" s="4"/>
    </row>
    <row r="7" spans="1:8" ht="25.9" customHeight="1" x14ac:dyDescent="0.25">
      <c r="B7" s="4" t="s">
        <v>3</v>
      </c>
      <c r="C7" s="3">
        <v>312412</v>
      </c>
      <c r="D7" s="3"/>
      <c r="E7" s="4"/>
      <c r="F7" s="4"/>
    </row>
    <row r="8" spans="1:8" ht="25.9" customHeight="1" x14ac:dyDescent="0.25">
      <c r="B8" s="4" t="s">
        <v>4</v>
      </c>
      <c r="C8" s="5">
        <v>312412</v>
      </c>
      <c r="D8" s="5"/>
      <c r="E8" s="8"/>
      <c r="F8" s="4"/>
    </row>
    <row r="9" spans="1:8" ht="21" customHeight="1" x14ac:dyDescent="0.25">
      <c r="B9" s="2" t="s">
        <v>5</v>
      </c>
      <c r="C9" s="6">
        <v>1249650</v>
      </c>
      <c r="D9" s="6"/>
      <c r="E9" s="4"/>
      <c r="F9" s="4"/>
    </row>
    <row r="10" spans="1:8" s="3" customFormat="1" ht="21" customHeight="1" x14ac:dyDescent="0.25">
      <c r="A10" s="15"/>
      <c r="B10" s="2"/>
      <c r="C10" s="2"/>
      <c r="D10" s="6"/>
      <c r="E10" s="4"/>
      <c r="F10" s="4"/>
      <c r="H10" s="1"/>
    </row>
    <row r="11" spans="1:8" customFormat="1" x14ac:dyDescent="0.25">
      <c r="A11" s="16"/>
      <c r="D11" s="1"/>
      <c r="E11" s="4"/>
      <c r="F11" s="4"/>
      <c r="G11" s="3"/>
      <c r="H11" s="1"/>
    </row>
    <row r="12" spans="1:8" s="3" customFormat="1" x14ac:dyDescent="0.25">
      <c r="A12" s="15"/>
      <c r="B12" s="12" t="s">
        <v>7</v>
      </c>
      <c r="C12" s="1"/>
      <c r="D12" s="1"/>
      <c r="E12" s="4"/>
      <c r="F12" s="4"/>
      <c r="H12" s="1"/>
    </row>
    <row r="13" spans="1:8" s="3" customFormat="1" x14ac:dyDescent="0.25">
      <c r="A13" s="15"/>
      <c r="B13" s="1" t="s">
        <v>53</v>
      </c>
      <c r="C13" s="1"/>
      <c r="D13" s="1"/>
      <c r="E13" s="7">
        <v>4800</v>
      </c>
      <c r="F13" s="7"/>
      <c r="H13" s="1"/>
    </row>
    <row r="14" spans="1:8" s="3" customFormat="1" x14ac:dyDescent="0.25">
      <c r="A14" s="15"/>
      <c r="B14" s="1" t="s">
        <v>6</v>
      </c>
      <c r="C14" s="1"/>
      <c r="D14" s="1"/>
      <c r="E14" s="7">
        <v>60989.8</v>
      </c>
      <c r="F14" s="1"/>
      <c r="H14" s="1"/>
    </row>
    <row r="15" spans="1:8" s="3" customFormat="1" x14ac:dyDescent="0.25">
      <c r="A15" s="15"/>
      <c r="B15" s="1" t="s">
        <v>55</v>
      </c>
      <c r="C15" s="1"/>
      <c r="D15" s="1"/>
      <c r="E15" s="10">
        <v>246623.2</v>
      </c>
      <c r="F15" s="1"/>
      <c r="H15" s="1"/>
    </row>
    <row r="16" spans="1:8" s="12" customFormat="1" x14ac:dyDescent="0.25">
      <c r="A16" s="17"/>
      <c r="B16" s="12" t="s">
        <v>51</v>
      </c>
      <c r="D16" s="32"/>
      <c r="E16" s="6">
        <f>SUM(E13:E15)</f>
        <v>312413</v>
      </c>
      <c r="F16" s="6"/>
      <c r="G16" s="6"/>
    </row>
    <row r="17" spans="1:8" x14ac:dyDescent="0.25">
      <c r="D17" s="9"/>
      <c r="F17" s="3"/>
    </row>
    <row r="18" spans="1:8" s="12" customFormat="1" x14ac:dyDescent="0.25">
      <c r="A18" s="17"/>
      <c r="B18" s="12" t="s">
        <v>52</v>
      </c>
      <c r="D18" s="32"/>
      <c r="E18" s="6">
        <f>E2-E16</f>
        <v>937237</v>
      </c>
      <c r="F18" s="6"/>
      <c r="G18" s="6"/>
    </row>
    <row r="19" spans="1:8" x14ac:dyDescent="0.25">
      <c r="D19" s="9"/>
      <c r="F19" s="3"/>
    </row>
    <row r="20" spans="1:8" s="22" customFormat="1" ht="16.5" thickBot="1" x14ac:dyDescent="0.3">
      <c r="A20" s="33"/>
      <c r="D20" s="34"/>
      <c r="F20" s="23"/>
      <c r="G20" s="23"/>
    </row>
    <row r="21" spans="1:8" s="24" customFormat="1" ht="16.5" thickTop="1" x14ac:dyDescent="0.25">
      <c r="C21" s="24" t="s">
        <v>9</v>
      </c>
      <c r="D21" s="25" t="s">
        <v>49</v>
      </c>
      <c r="F21" s="26"/>
      <c r="G21" s="26"/>
    </row>
    <row r="22" spans="1:8" s="3" customFormat="1" x14ac:dyDescent="0.25">
      <c r="A22" s="15"/>
      <c r="D22" s="11"/>
      <c r="E22" s="1"/>
      <c r="F22" s="1"/>
      <c r="H22" s="1"/>
    </row>
    <row r="23" spans="1:8" s="3" customFormat="1" x14ac:dyDescent="0.25">
      <c r="A23" s="30"/>
      <c r="B23" s="28" t="s">
        <v>65</v>
      </c>
      <c r="C23" s="28"/>
      <c r="D23" s="28"/>
      <c r="E23" s="31"/>
      <c r="F23" s="1"/>
      <c r="H23" s="1"/>
    </row>
    <row r="24" spans="1:8" x14ac:dyDescent="0.25">
      <c r="B24" s="12" t="s">
        <v>44</v>
      </c>
      <c r="D24" s="11"/>
      <c r="E24" s="7"/>
      <c r="F24" s="4"/>
    </row>
    <row r="25" spans="1:8" s="11" customFormat="1" x14ac:dyDescent="0.25">
      <c r="A25" s="40">
        <v>5</v>
      </c>
      <c r="B25" s="11" t="s">
        <v>56</v>
      </c>
      <c r="C25" s="41">
        <v>1000</v>
      </c>
      <c r="D25" s="41">
        <v>1000</v>
      </c>
      <c r="E25" s="44"/>
      <c r="F25" s="43"/>
      <c r="G25" s="41"/>
    </row>
    <row r="26" spans="1:8" s="11" customFormat="1" x14ac:dyDescent="0.25">
      <c r="A26" s="40">
        <v>9</v>
      </c>
      <c r="B26" s="11" t="s">
        <v>57</v>
      </c>
      <c r="C26" s="41">
        <v>4000</v>
      </c>
      <c r="D26" s="41">
        <v>3800</v>
      </c>
      <c r="E26" s="44"/>
      <c r="F26" s="43"/>
      <c r="G26" s="41"/>
    </row>
    <row r="27" spans="1:8" s="11" customFormat="1" x14ac:dyDescent="0.25">
      <c r="A27" s="40">
        <v>10</v>
      </c>
      <c r="B27" s="11" t="s">
        <v>58</v>
      </c>
      <c r="C27" s="41">
        <v>1000</v>
      </c>
      <c r="D27" s="41">
        <v>1000</v>
      </c>
      <c r="E27" s="44"/>
      <c r="F27" s="43"/>
      <c r="G27" s="41"/>
    </row>
    <row r="28" spans="1:8" s="11" customFormat="1" x14ac:dyDescent="0.25">
      <c r="A28" s="40">
        <v>3</v>
      </c>
      <c r="B28" s="11" t="s">
        <v>61</v>
      </c>
      <c r="C28" s="41">
        <v>19600</v>
      </c>
      <c r="D28" s="41">
        <v>19600</v>
      </c>
      <c r="E28" s="44"/>
      <c r="F28" s="43"/>
      <c r="G28" s="41"/>
    </row>
    <row r="29" spans="1:8" s="11" customFormat="1" x14ac:dyDescent="0.25">
      <c r="A29" s="40">
        <v>4</v>
      </c>
      <c r="B29" s="11" t="s">
        <v>62</v>
      </c>
      <c r="C29" s="41">
        <v>19600</v>
      </c>
      <c r="D29" s="41">
        <v>14500</v>
      </c>
      <c r="E29" s="44"/>
      <c r="F29" s="43"/>
      <c r="G29" s="41"/>
    </row>
    <row r="30" spans="1:8" s="3" customFormat="1" x14ac:dyDescent="0.25">
      <c r="A30" s="14">
        <v>8</v>
      </c>
      <c r="B30" s="1" t="s">
        <v>19</v>
      </c>
      <c r="C30" s="3">
        <v>19600</v>
      </c>
      <c r="D30" s="3">
        <v>14100</v>
      </c>
      <c r="E30" s="7"/>
      <c r="F30" s="7"/>
      <c r="H30" s="1"/>
    </row>
    <row r="31" spans="1:8" s="3" customFormat="1" x14ac:dyDescent="0.25">
      <c r="A31" s="14">
        <v>12</v>
      </c>
      <c r="B31" s="1" t="s">
        <v>10</v>
      </c>
      <c r="C31" s="3">
        <v>19600</v>
      </c>
      <c r="D31" s="3">
        <v>19600</v>
      </c>
      <c r="E31" s="4"/>
      <c r="F31" s="4"/>
      <c r="H31" s="1"/>
    </row>
    <row r="32" spans="1:8" s="3" customFormat="1" x14ac:dyDescent="0.25">
      <c r="A32" s="14">
        <v>15</v>
      </c>
      <c r="B32" s="1" t="s">
        <v>11</v>
      </c>
      <c r="C32" s="3">
        <v>1000</v>
      </c>
      <c r="D32" s="3">
        <v>1000</v>
      </c>
      <c r="F32" s="1"/>
      <c r="H32" s="1"/>
    </row>
    <row r="33" spans="1:8" x14ac:dyDescent="0.25">
      <c r="A33" s="14">
        <v>18</v>
      </c>
      <c r="B33" s="1" t="s">
        <v>14</v>
      </c>
      <c r="C33" s="3">
        <v>1000</v>
      </c>
      <c r="D33" s="3">
        <v>1000</v>
      </c>
    </row>
    <row r="34" spans="1:8" x14ac:dyDescent="0.25">
      <c r="A34" s="14">
        <v>19</v>
      </c>
      <c r="B34" s="1" t="s">
        <v>15</v>
      </c>
      <c r="C34" s="3">
        <v>1000</v>
      </c>
      <c r="D34" s="3">
        <v>1000</v>
      </c>
    </row>
    <row r="35" spans="1:8" x14ac:dyDescent="0.25">
      <c r="A35" s="14">
        <v>21</v>
      </c>
      <c r="B35" s="1" t="s">
        <v>63</v>
      </c>
      <c r="C35" s="3">
        <v>1000</v>
      </c>
      <c r="D35" s="3">
        <v>1000</v>
      </c>
      <c r="E35" s="4" t="s">
        <v>30</v>
      </c>
    </row>
    <row r="36" spans="1:8" x14ac:dyDescent="0.25">
      <c r="A36" s="14">
        <v>22</v>
      </c>
      <c r="B36" s="1" t="s">
        <v>64</v>
      </c>
      <c r="C36" s="3">
        <v>1000</v>
      </c>
      <c r="D36" s="3">
        <v>1000</v>
      </c>
      <c r="E36" s="4" t="s">
        <v>30</v>
      </c>
    </row>
    <row r="37" spans="1:8" x14ac:dyDescent="0.25">
      <c r="A37" s="14">
        <v>24</v>
      </c>
      <c r="B37" s="1" t="s">
        <v>26</v>
      </c>
      <c r="C37" s="3">
        <v>74500</v>
      </c>
      <c r="D37" s="3">
        <v>74500</v>
      </c>
      <c r="E37" s="4" t="s">
        <v>30</v>
      </c>
    </row>
    <row r="38" spans="1:8" x14ac:dyDescent="0.25">
      <c r="A38" s="14">
        <v>25</v>
      </c>
      <c r="B38" s="1" t="s">
        <v>27</v>
      </c>
      <c r="C38" s="3">
        <v>74500</v>
      </c>
      <c r="D38" s="3">
        <v>74500</v>
      </c>
      <c r="E38" s="4" t="s">
        <v>30</v>
      </c>
    </row>
    <row r="39" spans="1:8" x14ac:dyDescent="0.25">
      <c r="A39" s="14">
        <v>28</v>
      </c>
      <c r="B39" s="1" t="s">
        <v>28</v>
      </c>
      <c r="C39" s="3">
        <v>4000</v>
      </c>
      <c r="D39" s="3">
        <v>2700</v>
      </c>
      <c r="E39" s="4"/>
      <c r="F39" s="3"/>
    </row>
    <row r="40" spans="1:8" x14ac:dyDescent="0.25">
      <c r="A40" s="14">
        <v>29</v>
      </c>
      <c r="B40" s="1" t="s">
        <v>18</v>
      </c>
      <c r="C40" s="3">
        <v>14700</v>
      </c>
      <c r="D40" s="3">
        <v>14700</v>
      </c>
      <c r="E40" s="4" t="s">
        <v>30</v>
      </c>
      <c r="F40" s="3"/>
    </row>
    <row r="41" spans="1:8" s="3" customFormat="1" x14ac:dyDescent="0.25">
      <c r="A41" s="14">
        <v>16</v>
      </c>
      <c r="B41" s="1" t="s">
        <v>12</v>
      </c>
      <c r="C41" s="3">
        <v>1000</v>
      </c>
      <c r="D41" s="3">
        <v>1000</v>
      </c>
      <c r="F41" s="1"/>
      <c r="H41" s="1"/>
    </row>
    <row r="42" spans="1:8" s="3" customFormat="1" x14ac:dyDescent="0.25">
      <c r="A42" s="14">
        <v>17</v>
      </c>
      <c r="B42" s="1" t="s">
        <v>13</v>
      </c>
      <c r="C42" s="5">
        <v>4000</v>
      </c>
      <c r="D42" s="5">
        <v>3900</v>
      </c>
      <c r="F42" s="1"/>
      <c r="H42" s="1"/>
    </row>
    <row r="43" spans="1:8" x14ac:dyDescent="0.25">
      <c r="A43" s="14">
        <v>20</v>
      </c>
      <c r="B43" s="1" t="s">
        <v>24</v>
      </c>
      <c r="C43" s="3">
        <v>1000</v>
      </c>
      <c r="D43" s="3">
        <v>1000</v>
      </c>
    </row>
    <row r="44" spans="1:8" s="12" customFormat="1" x14ac:dyDescent="0.25">
      <c r="A44" s="17"/>
      <c r="B44" s="12" t="s">
        <v>46</v>
      </c>
      <c r="C44" s="6">
        <f>SUM(C25:C42)</f>
        <v>262100</v>
      </c>
      <c r="D44" s="6">
        <f>SUM(D25:D43)</f>
        <v>250900</v>
      </c>
      <c r="E44" s="12">
        <v>250900</v>
      </c>
      <c r="G44" s="6"/>
    </row>
    <row r="45" spans="1:8" x14ac:dyDescent="0.25">
      <c r="C45" s="3"/>
      <c r="D45" s="3"/>
      <c r="F45" s="3"/>
    </row>
    <row r="46" spans="1:8" s="3" customFormat="1" x14ac:dyDescent="0.25">
      <c r="A46" s="30"/>
      <c r="B46" s="28" t="s">
        <v>65</v>
      </c>
      <c r="C46" s="28"/>
      <c r="D46" s="28"/>
      <c r="E46" s="31"/>
      <c r="F46" s="1"/>
      <c r="H46" s="1"/>
    </row>
    <row r="47" spans="1:8" x14ac:dyDescent="0.25">
      <c r="B47" s="12" t="s">
        <v>45</v>
      </c>
      <c r="D47" s="11"/>
      <c r="E47" s="7"/>
      <c r="F47" s="4"/>
    </row>
    <row r="48" spans="1:8" s="11" customFormat="1" x14ac:dyDescent="0.25">
      <c r="A48" s="40">
        <v>1</v>
      </c>
      <c r="B48" s="11" t="s">
        <v>59</v>
      </c>
      <c r="C48" s="41">
        <v>19600</v>
      </c>
      <c r="D48" s="41">
        <v>19408</v>
      </c>
      <c r="E48" s="44"/>
      <c r="F48" s="43"/>
      <c r="G48" s="41"/>
    </row>
    <row r="49" spans="1:8" s="11" customFormat="1" x14ac:dyDescent="0.25">
      <c r="A49" s="40">
        <v>14</v>
      </c>
      <c r="B49" s="11" t="s">
        <v>60</v>
      </c>
      <c r="C49" s="41">
        <v>6481.8</v>
      </c>
      <c r="D49" s="41">
        <v>6481.8</v>
      </c>
      <c r="E49" s="44"/>
      <c r="F49" s="43"/>
      <c r="G49" s="41"/>
    </row>
    <row r="50" spans="1:8" x14ac:dyDescent="0.25">
      <c r="A50" s="14">
        <v>2</v>
      </c>
      <c r="B50" s="1" t="s">
        <v>8</v>
      </c>
      <c r="C50" s="3">
        <v>19600</v>
      </c>
      <c r="D50" s="3">
        <v>19513</v>
      </c>
      <c r="E50" s="7"/>
      <c r="F50" s="4"/>
    </row>
    <row r="51" spans="1:8" x14ac:dyDescent="0.25">
      <c r="A51" s="14">
        <v>13</v>
      </c>
      <c r="B51" s="1" t="s">
        <v>23</v>
      </c>
      <c r="C51" s="5">
        <v>19600</v>
      </c>
      <c r="D51" s="5">
        <v>19527.400000000001</v>
      </c>
    </row>
    <row r="52" spans="1:8" s="12" customFormat="1" x14ac:dyDescent="0.25">
      <c r="A52" s="17"/>
      <c r="B52" s="12" t="s">
        <v>46</v>
      </c>
      <c r="C52" s="6">
        <f>SUM(C48:C51)</f>
        <v>65281.8</v>
      </c>
      <c r="D52" s="6">
        <f>SUM(D48:D51)</f>
        <v>64930.200000000004</v>
      </c>
      <c r="G52" s="6"/>
    </row>
    <row r="53" spans="1:8" ht="16.5" thickBot="1" x14ac:dyDescent="0.3">
      <c r="C53" s="22"/>
      <c r="D53" s="23"/>
    </row>
    <row r="54" spans="1:8" s="12" customFormat="1" ht="16.5" thickTop="1" x14ac:dyDescent="0.25">
      <c r="A54" s="17"/>
      <c r="B54" s="12" t="s">
        <v>29</v>
      </c>
      <c r="C54" s="6">
        <f>C44+C52</f>
        <v>327381.8</v>
      </c>
      <c r="D54" s="6">
        <f>D44+D52</f>
        <v>315830.2</v>
      </c>
      <c r="E54" s="3">
        <f>D44+D52</f>
        <v>315830.2</v>
      </c>
      <c r="G54" s="6"/>
    </row>
    <row r="55" spans="1:8" s="12" customFormat="1" x14ac:dyDescent="0.25">
      <c r="A55" s="17"/>
      <c r="B55" s="12" t="s">
        <v>66</v>
      </c>
      <c r="D55" s="6">
        <f>E16-D54</f>
        <v>-3417.2000000000116</v>
      </c>
      <c r="G55" s="6"/>
    </row>
    <row r="56" spans="1:8" x14ac:dyDescent="0.25">
      <c r="C56" s="3"/>
      <c r="D56" s="3"/>
    </row>
    <row r="58" spans="1:8" x14ac:dyDescent="0.25">
      <c r="A58" s="27"/>
      <c r="B58" s="28" t="s">
        <v>67</v>
      </c>
      <c r="C58" s="29"/>
      <c r="D58" s="29"/>
    </row>
    <row r="59" spans="1:8" x14ac:dyDescent="0.25">
      <c r="B59" s="12" t="s">
        <v>44</v>
      </c>
      <c r="D59" s="11"/>
      <c r="E59" s="7"/>
      <c r="F59" s="4"/>
    </row>
    <row r="60" spans="1:8" x14ac:dyDescent="0.25">
      <c r="A60" s="14">
        <v>11</v>
      </c>
      <c r="B60" s="1" t="s">
        <v>22</v>
      </c>
      <c r="C60" s="3">
        <v>18900</v>
      </c>
    </row>
    <row r="61" spans="1:8" x14ac:dyDescent="0.25">
      <c r="A61" s="14">
        <v>26</v>
      </c>
      <c r="B61" s="1" t="s">
        <v>16</v>
      </c>
      <c r="C61" s="3">
        <v>9000</v>
      </c>
      <c r="D61" s="3"/>
    </row>
    <row r="62" spans="1:8" x14ac:dyDescent="0.25">
      <c r="A62" s="14">
        <v>27</v>
      </c>
      <c r="B62" s="1" t="s">
        <v>17</v>
      </c>
      <c r="C62" s="3">
        <v>9000</v>
      </c>
      <c r="D62" s="3"/>
      <c r="F62" s="3"/>
    </row>
    <row r="63" spans="1:8" s="41" customFormat="1" x14ac:dyDescent="0.25">
      <c r="A63" s="40">
        <v>30</v>
      </c>
      <c r="B63" s="11" t="s">
        <v>47</v>
      </c>
      <c r="C63" s="41">
        <v>1000</v>
      </c>
      <c r="F63" s="11"/>
      <c r="H63" s="11"/>
    </row>
    <row r="64" spans="1:8" s="41" customFormat="1" x14ac:dyDescent="0.25">
      <c r="A64" s="40">
        <v>44</v>
      </c>
      <c r="B64" s="11" t="s">
        <v>54</v>
      </c>
      <c r="C64" s="41">
        <v>18200</v>
      </c>
      <c r="E64" s="43"/>
      <c r="F64" s="43"/>
      <c r="H64" s="11"/>
    </row>
    <row r="65" spans="1:8" s="41" customFormat="1" x14ac:dyDescent="0.25">
      <c r="A65" s="40">
        <v>45</v>
      </c>
      <c r="B65" s="11" t="s">
        <v>69</v>
      </c>
      <c r="C65" s="41">
        <v>1000</v>
      </c>
      <c r="F65" s="11"/>
      <c r="H65" s="11"/>
    </row>
    <row r="66" spans="1:8" s="41" customFormat="1" x14ac:dyDescent="0.25">
      <c r="A66" s="40">
        <v>46</v>
      </c>
      <c r="B66" s="11" t="s">
        <v>70</v>
      </c>
      <c r="C66" s="41">
        <v>1000</v>
      </c>
      <c r="F66" s="11"/>
      <c r="H66" s="11"/>
    </row>
    <row r="67" spans="1:8" s="41" customFormat="1" x14ac:dyDescent="0.25">
      <c r="A67" s="40">
        <v>47</v>
      </c>
      <c r="B67" s="11" t="s">
        <v>71</v>
      </c>
      <c r="C67" s="41">
        <v>1000</v>
      </c>
      <c r="F67" s="11"/>
      <c r="H67" s="11"/>
    </row>
    <row r="68" spans="1:8" s="41" customFormat="1" x14ac:dyDescent="0.25">
      <c r="A68" s="40">
        <v>48</v>
      </c>
      <c r="B68" s="11" t="s">
        <v>72</v>
      </c>
      <c r="C68" s="42">
        <v>1000</v>
      </c>
      <c r="E68" s="43"/>
      <c r="F68" s="43"/>
      <c r="H68" s="11"/>
    </row>
    <row r="69" spans="1:8" s="12" customFormat="1" x14ac:dyDescent="0.25">
      <c r="A69" s="17"/>
      <c r="B69" s="12" t="s">
        <v>46</v>
      </c>
      <c r="C69" s="6">
        <f>SUM(C60:C68)</f>
        <v>60100</v>
      </c>
      <c r="D69" s="6"/>
      <c r="G69" s="6"/>
    </row>
    <row r="70" spans="1:8" s="20" customFormat="1" x14ac:dyDescent="0.25">
      <c r="A70" s="18"/>
      <c r="B70" s="19"/>
      <c r="E70" s="21"/>
      <c r="F70" s="21"/>
      <c r="H70" s="19"/>
    </row>
    <row r="71" spans="1:8" x14ac:dyDescent="0.25">
      <c r="B71" s="12" t="s">
        <v>45</v>
      </c>
      <c r="D71" s="11"/>
      <c r="E71" s="7"/>
      <c r="F71" s="4"/>
    </row>
    <row r="72" spans="1:8" x14ac:dyDescent="0.25">
      <c r="A72" s="14">
        <v>6</v>
      </c>
      <c r="B72" s="1" t="s">
        <v>20</v>
      </c>
      <c r="C72" s="3">
        <v>19600</v>
      </c>
    </row>
    <row r="73" spans="1:8" x14ac:dyDescent="0.25">
      <c r="A73" s="14">
        <v>7</v>
      </c>
      <c r="B73" s="1" t="s">
        <v>21</v>
      </c>
      <c r="C73" s="3">
        <f>19600+19600</f>
        <v>39200</v>
      </c>
    </row>
    <row r="74" spans="1:8" x14ac:dyDescent="0.25">
      <c r="A74" s="14">
        <v>31</v>
      </c>
      <c r="B74" s="1" t="s">
        <v>31</v>
      </c>
      <c r="C74" s="3">
        <v>29400</v>
      </c>
    </row>
    <row r="75" spans="1:8" x14ac:dyDescent="0.25">
      <c r="A75" s="14">
        <v>32</v>
      </c>
      <c r="B75" s="1" t="s">
        <v>32</v>
      </c>
      <c r="C75" s="3">
        <v>5000</v>
      </c>
    </row>
    <row r="76" spans="1:8" x14ac:dyDescent="0.25">
      <c r="A76" s="14">
        <v>33</v>
      </c>
      <c r="B76" s="1" t="s">
        <v>33</v>
      </c>
      <c r="C76" s="3">
        <v>5000</v>
      </c>
    </row>
    <row r="77" spans="1:8" x14ac:dyDescent="0.25">
      <c r="A77" s="14">
        <v>34</v>
      </c>
      <c r="B77" s="1" t="s">
        <v>34</v>
      </c>
      <c r="C77" s="3">
        <v>5000</v>
      </c>
    </row>
    <row r="78" spans="1:8" x14ac:dyDescent="0.25">
      <c r="A78" s="14">
        <v>35</v>
      </c>
      <c r="B78" s="1" t="s">
        <v>35</v>
      </c>
      <c r="C78" s="3">
        <v>1000</v>
      </c>
      <c r="D78" s="3"/>
    </row>
    <row r="79" spans="1:8" x14ac:dyDescent="0.25">
      <c r="A79" s="14">
        <v>36</v>
      </c>
      <c r="B79" s="1" t="s">
        <v>36</v>
      </c>
      <c r="C79" s="3">
        <v>19600</v>
      </c>
    </row>
    <row r="80" spans="1:8" x14ac:dyDescent="0.25">
      <c r="A80" s="14">
        <v>37</v>
      </c>
      <c r="B80" s="1" t="s">
        <v>37</v>
      </c>
      <c r="C80" s="3">
        <v>4000</v>
      </c>
    </row>
    <row r="81" spans="1:8" x14ac:dyDescent="0.25">
      <c r="A81" s="14">
        <v>38</v>
      </c>
      <c r="B81" s="1" t="s">
        <v>38</v>
      </c>
      <c r="C81" s="3">
        <v>19600</v>
      </c>
    </row>
    <row r="82" spans="1:8" x14ac:dyDescent="0.25">
      <c r="A82" s="14">
        <v>39</v>
      </c>
      <c r="B82" s="1" t="s">
        <v>39</v>
      </c>
      <c r="C82" s="3">
        <v>19600</v>
      </c>
    </row>
    <row r="83" spans="1:8" x14ac:dyDescent="0.25">
      <c r="A83" s="14">
        <v>40</v>
      </c>
      <c r="B83" s="1" t="s">
        <v>40</v>
      </c>
      <c r="C83" s="3">
        <v>6000</v>
      </c>
    </row>
    <row r="84" spans="1:8" x14ac:dyDescent="0.25">
      <c r="A84" s="14">
        <v>41</v>
      </c>
      <c r="B84" s="1" t="s">
        <v>41</v>
      </c>
      <c r="C84" s="3">
        <v>9000</v>
      </c>
    </row>
    <row r="85" spans="1:8" x14ac:dyDescent="0.25">
      <c r="A85" s="14">
        <v>42</v>
      </c>
      <c r="B85" s="1" t="s">
        <v>42</v>
      </c>
      <c r="C85" s="3">
        <v>1000</v>
      </c>
    </row>
    <row r="86" spans="1:8" x14ac:dyDescent="0.25">
      <c r="A86" s="14">
        <v>42</v>
      </c>
      <c r="B86" s="1" t="s">
        <v>43</v>
      </c>
      <c r="C86" s="3">
        <v>1000</v>
      </c>
    </row>
    <row r="87" spans="1:8" x14ac:dyDescent="0.25">
      <c r="A87" s="14">
        <v>43</v>
      </c>
      <c r="B87" s="1" t="s">
        <v>48</v>
      </c>
      <c r="C87" s="5">
        <v>5000</v>
      </c>
      <c r="D87" s="13"/>
    </row>
    <row r="88" spans="1:8" s="12" customFormat="1" x14ac:dyDescent="0.25">
      <c r="A88" s="17"/>
      <c r="B88" s="12" t="s">
        <v>46</v>
      </c>
      <c r="C88" s="6">
        <f>SUM(C72:C87)</f>
        <v>189000</v>
      </c>
      <c r="D88" s="6"/>
      <c r="G88" s="6"/>
    </row>
    <row r="90" spans="1:8" x14ac:dyDescent="0.25">
      <c r="C90" s="13"/>
    </row>
    <row r="91" spans="1:8" s="3" customFormat="1" ht="21" customHeight="1" x14ac:dyDescent="0.25">
      <c r="A91" s="14"/>
      <c r="B91" s="2" t="s">
        <v>50</v>
      </c>
      <c r="C91" s="3">
        <f>C69+C88</f>
        <v>249100</v>
      </c>
      <c r="D91" s="1"/>
      <c r="E91" s="7"/>
      <c r="F91" s="7"/>
      <c r="H91" s="1"/>
    </row>
    <row r="94" spans="1:8" x14ac:dyDescent="0.25">
      <c r="B94" s="1" t="s">
        <v>68</v>
      </c>
    </row>
    <row r="95" spans="1:8" x14ac:dyDescent="0.25">
      <c r="A95" s="14">
        <v>23</v>
      </c>
      <c r="B95" s="1" t="s">
        <v>25</v>
      </c>
      <c r="C95" s="3">
        <v>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2025-06-11T16:53:55Z</cp:lastPrinted>
  <dcterms:created xsi:type="dcterms:W3CDTF">2025-02-02T21:06:35Z</dcterms:created>
  <dcterms:modified xsi:type="dcterms:W3CDTF">2025-07-23T08:39:37Z</dcterms:modified>
</cp:coreProperties>
</file>