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KOINE ACADEMY MATERIALE\CONTI\_2026 nuovi corsi\"/>
    </mc:Choice>
  </mc:AlternateContent>
  <xr:revisionPtr revIDLastSave="0" documentId="13_ncr:1_{0ADB2BDF-06A5-42D9-9631-82FB74B1406A}" xr6:coauthVersionLast="47" xr6:coauthVersionMax="47" xr10:uidLastSave="{00000000-0000-0000-0000-000000000000}"/>
  <bookViews>
    <workbookView xWindow="555" yWindow="4170" windowWidth="25650" windowHeight="14595" tabRatio="717" activeTab="1" xr2:uid="{049EB953-47D4-443D-8783-BE372E01CB65}"/>
  </bookViews>
  <sheets>
    <sheet name="Training BDG tracking PASSENGER" sheetId="8" r:id="rId1"/>
    <sheet name="Training BDG tracking LCV" sheetId="1" r:id="rId2"/>
    <sheet name="KOINE COST GRID" sheetId="4" r:id="rId3"/>
    <sheet name="Drop down Imputs" sheetId="7" r:id="rId4"/>
  </sheets>
  <definedNames>
    <definedName name="_xlnm._FilterDatabase" localSheetId="1" hidden="1">'Training BDG tracking LCV'!$A$3:$AN$14</definedName>
    <definedName name="_xlnm._FilterDatabase" localSheetId="0" hidden="1">'Training BDG tracking PASSENGER'!$A$3:$AN$47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36" i="8"/>
  <c r="H18" i="1"/>
  <c r="H37" i="8"/>
  <c r="J17" i="8"/>
</calcChain>
</file>

<file path=xl/sharedStrings.xml><?xml version="1.0" encoding="utf-8"?>
<sst xmlns="http://schemas.openxmlformats.org/spreadsheetml/2006/main" count="478" uniqueCount="172">
  <si>
    <r>
      <t xml:space="preserve">NUMBER
</t>
    </r>
    <r>
      <rPr>
        <sz val="8"/>
        <rFont val="Calibri"/>
        <family val="2"/>
        <scheme val="minor"/>
      </rPr>
      <t>(Drop-down menu)</t>
    </r>
  </si>
  <si>
    <r>
      <t xml:space="preserve">BRAND
</t>
    </r>
    <r>
      <rPr>
        <sz val="8"/>
        <rFont val="Calibri"/>
        <family val="2"/>
        <scheme val="minor"/>
      </rPr>
      <t>(Drop-down menu)</t>
    </r>
  </si>
  <si>
    <r>
      <t xml:space="preserve">AREA
</t>
    </r>
    <r>
      <rPr>
        <sz val="8"/>
        <rFont val="Calibri"/>
        <family val="2"/>
        <scheme val="minor"/>
      </rPr>
      <t>(Drop-down menu)</t>
    </r>
  </si>
  <si>
    <t>PROJECT</t>
  </si>
  <si>
    <r>
      <t xml:space="preserve">TRAINING TYPE
</t>
    </r>
    <r>
      <rPr>
        <sz val="8"/>
        <rFont val="Calibri"/>
        <family val="2"/>
        <scheme val="minor"/>
      </rPr>
      <t>(Drop-down menu)</t>
    </r>
  </si>
  <si>
    <r>
      <t xml:space="preserve">NEW/UPDATE
</t>
    </r>
    <r>
      <rPr>
        <sz val="8"/>
        <rFont val="Calibri"/>
        <family val="2"/>
        <scheme val="minor"/>
      </rPr>
      <t>(Drop-down menu)</t>
    </r>
  </si>
  <si>
    <r>
      <t xml:space="preserve">MANAGER
</t>
    </r>
    <r>
      <rPr>
        <sz val="8"/>
        <rFont val="Calibri"/>
        <family val="2"/>
        <scheme val="minor"/>
      </rPr>
      <t>(Drop-down menu)</t>
    </r>
  </si>
  <si>
    <r>
      <t xml:space="preserve">BUDGET </t>
    </r>
    <r>
      <rPr>
        <sz val="10"/>
        <rFont val="Calibri"/>
        <family val="2"/>
        <scheme val="minor"/>
      </rPr>
      <t>(€)</t>
    </r>
  </si>
  <si>
    <t>DESCRIPTION</t>
  </si>
  <si>
    <r>
      <t xml:space="preserve">FINAL PRICE </t>
    </r>
    <r>
      <rPr>
        <sz val="10"/>
        <rFont val="Calibri"/>
        <family val="2"/>
        <scheme val="minor"/>
      </rPr>
      <t>(€)</t>
    </r>
  </si>
  <si>
    <t>APPROVAL</t>
  </si>
  <si>
    <r>
      <t xml:space="preserve">COMPLETED </t>
    </r>
    <r>
      <rPr>
        <sz val="10"/>
        <rFont val="Calibri"/>
        <family val="2"/>
        <scheme val="minor"/>
      </rPr>
      <t>(Y/N)</t>
    </r>
    <r>
      <rPr>
        <b/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(Drop-down menu)</t>
    </r>
  </si>
  <si>
    <r>
      <t>GOOD RECEPTIONS</t>
    </r>
    <r>
      <rPr>
        <sz val="10"/>
        <rFont val="Calibri"/>
        <family val="2"/>
        <scheme val="minor"/>
      </rPr>
      <t xml:space="preserve"> (GR)</t>
    </r>
  </si>
  <si>
    <t>2025 Variable Budget GOOD RECEPTIONS (GR)</t>
  </si>
  <si>
    <t>REMARKS</t>
  </si>
  <si>
    <t>Payment month</t>
  </si>
  <si>
    <t>who</t>
  </si>
  <si>
    <t>When</t>
  </si>
  <si>
    <r>
      <t xml:space="preserve">Amount </t>
    </r>
    <r>
      <rPr>
        <sz val="10"/>
        <color theme="1"/>
        <rFont val="Calibri"/>
        <family val="2"/>
        <scheme val="minor"/>
      </rPr>
      <t>(€)</t>
    </r>
  </si>
  <si>
    <t>Data</t>
  </si>
  <si>
    <t>J</t>
  </si>
  <si>
    <t>F</t>
  </si>
  <si>
    <t>M</t>
  </si>
  <si>
    <t>A</t>
  </si>
  <si>
    <t>S</t>
  </si>
  <si>
    <t>O</t>
  </si>
  <si>
    <t>N</t>
  </si>
  <si>
    <t>D</t>
  </si>
  <si>
    <t>LEAPMOTOR</t>
  </si>
  <si>
    <t>Product</t>
  </si>
  <si>
    <t>Leapmotor B05 WBT SHOOTING + 35 VIDEO 1 MIN</t>
  </si>
  <si>
    <t>WBT</t>
  </si>
  <si>
    <t>New</t>
  </si>
  <si>
    <t>R. Barbirato</t>
  </si>
  <si>
    <t>Leapmotor B05 2nd part (shooting and gamification)</t>
  </si>
  <si>
    <t>Barbirato</t>
  </si>
  <si>
    <t>Y</t>
  </si>
  <si>
    <t>Invoice Koinè
N° 6/2026</t>
  </si>
  <si>
    <t>FIAT</t>
  </si>
  <si>
    <t>Fiat QuboL</t>
  </si>
  <si>
    <t>My Learning App pill</t>
  </si>
  <si>
    <t>Fiat QuboL capsule</t>
  </si>
  <si>
    <t>Fiat Topolino MY26</t>
  </si>
  <si>
    <t>Fiat Topolino MY26 capsule</t>
  </si>
  <si>
    <t>FIAT 600 ICE gasoline engine &amp; STREET Limited Launch Edition</t>
  </si>
  <si>
    <t>JEEP</t>
  </si>
  <si>
    <t>JEEP COMPASS DIGITAL KEY beedeez</t>
  </si>
  <si>
    <t xml:space="preserve">JEEP COMPASS DIGITAL KEY - 8 CAPSULES </t>
  </si>
  <si>
    <t>Leapmotor B03X</t>
  </si>
  <si>
    <t>Leapmotor B03X SHOOTING</t>
  </si>
  <si>
    <t>Leapmotor Battery Management Update</t>
  </si>
  <si>
    <t>Jeep Avenger Part 2</t>
  </si>
  <si>
    <t xml:space="preserve">WBT </t>
  </si>
  <si>
    <t>Jeep Avenger Part 2 shooting</t>
  </si>
  <si>
    <t>Video</t>
  </si>
  <si>
    <t>WBT with 3 Style Videos inside</t>
  </si>
  <si>
    <t>ALFA ROMEO</t>
  </si>
  <si>
    <t>Tonale  Handover memento 2nd part  + SHOOTING</t>
  </si>
  <si>
    <t>Handover Memento</t>
  </si>
  <si>
    <t>CONNECTED SERVICES</t>
  </si>
  <si>
    <t>Connected Services PCDOV</t>
  </si>
  <si>
    <t>Update</t>
  </si>
  <si>
    <t>Connected Services PCDOV + AVATAR</t>
  </si>
  <si>
    <t>Connected Services FLAJ</t>
  </si>
  <si>
    <t>Connected Services FLAJ + AVATAR</t>
  </si>
  <si>
    <t>PODCAST TORINO Erica Ferraioli</t>
  </si>
  <si>
    <t>????</t>
  </si>
  <si>
    <t>Fiat 500 Dolcevita limited edition</t>
  </si>
  <si>
    <t>Fiat 500 Dolcevita limited edition capsule</t>
  </si>
  <si>
    <t>New Leapmotor B03X</t>
  </si>
  <si>
    <t>TTT</t>
  </si>
  <si>
    <t>New Leapmotor B03X Handover Memento+ shooting</t>
  </si>
  <si>
    <t>New Jeep Recon</t>
  </si>
  <si>
    <t>New Jeep Recon Pedagogical Kit with TTT</t>
  </si>
  <si>
    <t>New Jeep Recon Handover Memento+ shooting</t>
  </si>
  <si>
    <t>LANCIA</t>
  </si>
  <si>
    <t>New Lancia Gamma</t>
  </si>
  <si>
    <t>New Lancia Gamma Pedagogical Kit with TTT</t>
  </si>
  <si>
    <t>New Lancia Gamma Handover Memento+ shooting</t>
  </si>
  <si>
    <t>New Fiat F2X</t>
  </si>
  <si>
    <t>New Fiat F2X Pedagogical Kit with TTT</t>
  </si>
  <si>
    <t>New Fiat F2X Handover Memento+ shooting</t>
  </si>
  <si>
    <t>New Fiat F2U</t>
  </si>
  <si>
    <t>New Fiat F2U Pedagogical Kit with TTT</t>
  </si>
  <si>
    <t>New Fiat F2U Handover Memento+ shooting</t>
  </si>
  <si>
    <t>LCV</t>
  </si>
  <si>
    <t>K9_Knowledge_Check</t>
  </si>
  <si>
    <t>D. D'Aquino</t>
  </si>
  <si>
    <t>K9 Knowledge Check</t>
  </si>
  <si>
    <t>K0_Knowledge_Check</t>
  </si>
  <si>
    <t>X250_Knowledge_Check</t>
  </si>
  <si>
    <t xml:space="preserve">FIAT PROFESSIONAL Cargo box X250 1 way tipper </t>
  </si>
  <si>
    <t>KOINE COST GRID</t>
  </si>
  <si>
    <t>IBT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</si>
  <si>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</si>
  <si>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</si>
  <si>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</si>
  <si>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</si>
  <si>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</si>
  <si>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</si>
  <si>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</si>
  <si>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Brand Assessment</t>
  </si>
  <si>
    <t>Beedeez</t>
  </si>
  <si>
    <t>TOTAL</t>
  </si>
  <si>
    <t>DLM 1</t>
  </si>
  <si>
    <t>DLM 2</t>
  </si>
  <si>
    <t>DLM 3</t>
  </si>
  <si>
    <t>KOINE</t>
  </si>
  <si>
    <t>Number</t>
  </si>
  <si>
    <t>BRAND</t>
  </si>
  <si>
    <t>AREA</t>
  </si>
  <si>
    <t>Project</t>
  </si>
  <si>
    <t>Training
type</t>
  </si>
  <si>
    <t>New/Update</t>
  </si>
  <si>
    <t>Manager</t>
  </si>
  <si>
    <t>Budget</t>
  </si>
  <si>
    <t>Price</t>
  </si>
  <si>
    <t xml:space="preserve">Approval </t>
  </si>
  <si>
    <t>completed</t>
  </si>
  <si>
    <t>Good Receptions /GR)</t>
  </si>
  <si>
    <t>Remarks</t>
  </si>
  <si>
    <t>Amount (€)</t>
  </si>
  <si>
    <t>ABARTH</t>
  </si>
  <si>
    <t>Other</t>
  </si>
  <si>
    <t>Y. Lendresse</t>
  </si>
  <si>
    <t>GR</t>
  </si>
  <si>
    <t>B. Presle</t>
  </si>
  <si>
    <t>J. Lerch</t>
  </si>
  <si>
    <t>ADAS</t>
  </si>
  <si>
    <t>WBT Memo File</t>
  </si>
  <si>
    <t>VCT</t>
  </si>
  <si>
    <t>EV CONQUEST</t>
  </si>
  <si>
    <t>VCT QUIZ Handout</t>
  </si>
  <si>
    <t>PEUGEOT</t>
  </si>
  <si>
    <t>CITROEN</t>
  </si>
  <si>
    <t>VCT Sales Follow-up</t>
  </si>
  <si>
    <t>DS</t>
  </si>
  <si>
    <t>FIAT PRO</t>
  </si>
  <si>
    <t>Sales VCT</t>
  </si>
  <si>
    <t>OPEL</t>
  </si>
  <si>
    <t>Aftersales VCT</t>
  </si>
  <si>
    <t>DODGE</t>
  </si>
  <si>
    <t>STELLANTIS</t>
  </si>
  <si>
    <t>Memo File</t>
  </si>
  <si>
    <t>CARTA FLIP CHART 30 *10= 300,00</t>
  </si>
  <si>
    <t>Microfoni</t>
  </si>
  <si>
    <t xml:space="preserve">FIAT PRO SCV -SMART COMPASS VAN </t>
  </si>
  <si>
    <t>MANCA</t>
  </si>
  <si>
    <t>Fiat 600 ICE street ivan wbt</t>
  </si>
  <si>
    <t xml:space="preserve">Fiat_600e_600_Hybrid_Trim_Sport_MY26  Ivan  </t>
  </si>
  <si>
    <t>FIAT Topolino Vilebrequin</t>
  </si>
  <si>
    <t>FIAT 500 CABRIO DOLCEVITA</t>
  </si>
  <si>
    <t>FIAT GRANDE PANDA BICOLOR</t>
  </si>
  <si>
    <t>ALFA ROMEO PODCAST</t>
  </si>
  <si>
    <t>FIAT PRO leapmoptor T03 van</t>
  </si>
  <si>
    <t>DODGE UPDATE</t>
  </si>
  <si>
    <t>Invoice Koinè  N° 6/2026</t>
  </si>
  <si>
    <t>wbt K9 SCV (SMART COMPASS VAN)</t>
  </si>
  <si>
    <t>wbt FIAT PRO leapmoptor T03 van</t>
  </si>
  <si>
    <t>New Leapmotor B03X -B05 Pedagogical Kit with TTT part 2</t>
  </si>
  <si>
    <t>Grande Panda Bicolor</t>
  </si>
  <si>
    <t>Fiat Topolino Vilbrequen</t>
  </si>
  <si>
    <t>New Leapmotor B03X -B05 Pedagogical Kit with TTT part 1</t>
  </si>
  <si>
    <t>Connected Services PCDOV and FLAJ  Avatar Localization 7 languages</t>
  </si>
  <si>
    <t>Lancia Gamma SHOOTING</t>
  </si>
  <si>
    <t>Lancia Gamma WBT</t>
  </si>
  <si>
    <t>New Fiat F2U WBT</t>
  </si>
  <si>
    <t>New Fiat F2U SHOOTING</t>
  </si>
  <si>
    <t>Fiat Topolino Vilbrequen capsule</t>
  </si>
  <si>
    <t>Grande Panda Bicolor capsule</t>
  </si>
  <si>
    <t>x250 Knowledge Check</t>
  </si>
  <si>
    <t>DODGE CHARGER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</si>
</sst>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trike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0" fillId="7" borderId="0" xfId="0" applyFill="1"/>
    <xf numFmtId="0" fontId="0" fillId="5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4" fontId="0" fillId="0" borderId="3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10" borderId="15" xfId="0" applyFill="1" applyBorder="1" applyAlignment="1">
      <alignment vertical="center" wrapText="1"/>
    </xf>
    <xf numFmtId="4" fontId="8" fillId="0" borderId="15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0" fillId="10" borderId="3" xfId="0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0" fontId="9" fillId="10" borderId="15" xfId="0" applyFont="1" applyFill="1" applyBorder="1" applyAlignment="1">
      <alignment vertical="center" wrapText="1"/>
    </xf>
    <xf numFmtId="4" fontId="9" fillId="7" borderId="3" xfId="0" applyNumberFormat="1" applyFont="1" applyFill="1" applyBorder="1" applyAlignment="1">
      <alignment horizontal="center" vertical="center" wrapText="1"/>
    </xf>
    <xf numFmtId="4" fontId="0" fillId="7" borderId="3" xfId="0" applyNumberFormat="1" applyFill="1" applyBorder="1" applyAlignment="1">
      <alignment horizontal="center" vertical="center" wrapText="1"/>
    </xf>
    <xf numFmtId="4" fontId="0" fillId="5" borderId="3" xfId="0" applyNumberFormat="1" applyFill="1" applyBorder="1" applyAlignment="1">
      <alignment horizontal="center" vertical="center" wrapText="1"/>
    </xf>
    <xf numFmtId="4" fontId="9" fillId="5" borderId="15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" fontId="8" fillId="11" borderId="3" xfId="0" applyNumberFormat="1" applyFont="1" applyFill="1" applyBorder="1" applyAlignment="1">
      <alignment horizontal="center" vertical="center" wrapText="1"/>
    </xf>
    <xf numFmtId="4" fontId="8" fillId="11" borderId="15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14" fontId="11" fillId="0" borderId="3" xfId="0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4" fontId="0" fillId="0" borderId="3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041A-A24C-4056-A95C-A6FE5F54D899}">
  <dimension ref="A1:AN60"/>
  <sheetViews>
    <sheetView zoomScale="85" zoomScaleNormal="85" workbookViewId="0">
      <pane xSplit="1" ySplit="3" topLeftCell="B20" activePane="bottomRight" state="frozen"/>
      <selection pane="topRight" activeCell="B1" sqref="B1"/>
      <selection pane="bottomLeft" activeCell="A4" sqref="A4"/>
      <selection pane="bottomRight" activeCell="J30" sqref="J30"/>
    </sheetView>
  </sheetViews>
  <sheetFormatPr defaultColWidth="11.5703125" defaultRowHeight="15" customHeight="1" x14ac:dyDescent="0.25"/>
  <cols>
    <col min="1" max="1" width="14.42578125" style="22" customWidth="1"/>
    <col min="2" max="2" width="25.5703125" style="20" customWidth="1"/>
    <col min="3" max="3" width="13.28515625" style="20" bestFit="1" customWidth="1"/>
    <col min="4" max="4" width="26.28515625" style="22" customWidth="1"/>
    <col min="5" max="5" width="22.28515625" style="20" customWidth="1"/>
    <col min="6" max="7" width="13.28515625" style="20" bestFit="1" customWidth="1"/>
    <col min="8" max="8" width="13.5703125" style="22" customWidth="1"/>
    <col min="9" max="9" width="43.5703125" style="22" customWidth="1"/>
    <col min="10" max="10" width="13.28515625" style="20" customWidth="1"/>
    <col min="11" max="11" width="11.42578125" style="22" customWidth="1"/>
    <col min="12" max="12" width="13.140625" style="22" customWidth="1"/>
    <col min="13" max="13" width="14.7109375" style="20" customWidth="1"/>
    <col min="14" max="14" width="14.28515625" style="22" hidden="1" customWidth="1"/>
    <col min="15" max="15" width="23.85546875" style="22" customWidth="1"/>
    <col min="16" max="27" width="7.85546875" style="22" customWidth="1"/>
    <col min="28" max="28" width="53.28515625" style="22" customWidth="1"/>
    <col min="29" max="16384" width="11.5703125" style="22"/>
  </cols>
  <sheetData>
    <row r="1" spans="1:40" ht="18.600000000000001" customHeight="1" x14ac:dyDescent="0.25">
      <c r="A1" s="72" t="s">
        <v>0</v>
      </c>
      <c r="B1" s="72" t="s">
        <v>1</v>
      </c>
      <c r="C1" s="72" t="s">
        <v>2</v>
      </c>
      <c r="D1" s="71" t="s">
        <v>3</v>
      </c>
      <c r="E1" s="72" t="s">
        <v>4</v>
      </c>
      <c r="F1" s="72" t="s">
        <v>5</v>
      </c>
      <c r="G1" s="72" t="s">
        <v>6</v>
      </c>
      <c r="H1" s="71" t="s">
        <v>7</v>
      </c>
      <c r="I1" s="71" t="s">
        <v>8</v>
      </c>
      <c r="J1" s="73" t="s">
        <v>9</v>
      </c>
      <c r="K1" s="74" t="s">
        <v>10</v>
      </c>
      <c r="L1" s="75"/>
      <c r="M1" s="72" t="s">
        <v>11</v>
      </c>
      <c r="N1" s="71" t="s">
        <v>12</v>
      </c>
      <c r="O1" s="71"/>
      <c r="P1" s="68" t="s">
        <v>13</v>
      </c>
      <c r="Q1" s="69"/>
      <c r="R1" s="69"/>
      <c r="S1" s="69"/>
      <c r="T1" s="69"/>
      <c r="U1" s="69"/>
      <c r="V1" s="69"/>
      <c r="W1" s="69"/>
      <c r="X1" s="69"/>
      <c r="Y1" s="69"/>
      <c r="Z1" s="69"/>
      <c r="AA1" s="70"/>
      <c r="AB1" s="71" t="s">
        <v>14</v>
      </c>
      <c r="AC1" s="12"/>
      <c r="AD1" s="12"/>
      <c r="AE1" s="12"/>
      <c r="AF1" s="12"/>
      <c r="AG1" s="12"/>
      <c r="AH1" s="12"/>
      <c r="AI1" s="13"/>
      <c r="AJ1" s="13"/>
      <c r="AK1" s="13"/>
      <c r="AL1" s="13"/>
      <c r="AM1" s="13"/>
      <c r="AN1" s="13"/>
    </row>
    <row r="2" spans="1:40" ht="18.600000000000001" customHeight="1" x14ac:dyDescent="0.25">
      <c r="A2" s="72"/>
      <c r="B2" s="72"/>
      <c r="C2" s="72"/>
      <c r="D2" s="71"/>
      <c r="E2" s="72"/>
      <c r="F2" s="72"/>
      <c r="G2" s="72"/>
      <c r="H2" s="71"/>
      <c r="I2" s="71"/>
      <c r="J2" s="73"/>
      <c r="K2" s="76"/>
      <c r="L2" s="77"/>
      <c r="M2" s="72"/>
      <c r="N2" s="14"/>
      <c r="O2" s="14"/>
      <c r="P2" s="68" t="s">
        <v>15</v>
      </c>
      <c r="Q2" s="69"/>
      <c r="R2" s="69"/>
      <c r="S2" s="69"/>
      <c r="T2" s="69"/>
      <c r="U2" s="69"/>
      <c r="V2" s="69"/>
      <c r="W2" s="69"/>
      <c r="X2" s="69"/>
      <c r="Y2" s="69"/>
      <c r="Z2" s="69"/>
      <c r="AA2" s="70"/>
      <c r="AB2" s="71"/>
      <c r="AC2" s="12"/>
      <c r="AD2" s="12"/>
      <c r="AE2" s="12"/>
      <c r="AF2" s="12"/>
      <c r="AG2" s="12"/>
      <c r="AH2" s="12"/>
      <c r="AI2" s="13"/>
      <c r="AJ2" s="13"/>
      <c r="AK2" s="13"/>
      <c r="AL2" s="13"/>
      <c r="AM2" s="13"/>
      <c r="AN2" s="13"/>
    </row>
    <row r="3" spans="1:40" x14ac:dyDescent="0.25">
      <c r="A3" s="72"/>
      <c r="B3" s="72"/>
      <c r="C3" s="72"/>
      <c r="D3" s="71"/>
      <c r="E3" s="72"/>
      <c r="F3" s="72"/>
      <c r="G3" s="72"/>
      <c r="H3" s="71"/>
      <c r="I3" s="71"/>
      <c r="J3" s="73"/>
      <c r="K3" s="23" t="s">
        <v>16</v>
      </c>
      <c r="L3" s="23" t="s">
        <v>17</v>
      </c>
      <c r="M3" s="72"/>
      <c r="N3" s="23" t="s">
        <v>18</v>
      </c>
      <c r="O3" s="23" t="s">
        <v>19</v>
      </c>
      <c r="P3" s="21" t="s">
        <v>20</v>
      </c>
      <c r="Q3" s="21" t="s">
        <v>21</v>
      </c>
      <c r="R3" s="21" t="s">
        <v>22</v>
      </c>
      <c r="S3" s="21" t="s">
        <v>23</v>
      </c>
      <c r="T3" s="21" t="s">
        <v>22</v>
      </c>
      <c r="U3" s="21" t="s">
        <v>20</v>
      </c>
      <c r="V3" s="21" t="s">
        <v>20</v>
      </c>
      <c r="W3" s="21" t="s">
        <v>23</v>
      </c>
      <c r="X3" s="21" t="s">
        <v>24</v>
      </c>
      <c r="Y3" s="21" t="s">
        <v>25</v>
      </c>
      <c r="Z3" s="21" t="s">
        <v>26</v>
      </c>
      <c r="AA3" s="21" t="s">
        <v>27</v>
      </c>
      <c r="AB3" s="71"/>
      <c r="AC3" s="12"/>
      <c r="AD3" s="12"/>
      <c r="AE3" s="12"/>
      <c r="AF3" s="12"/>
      <c r="AG3" s="12"/>
      <c r="AH3" s="12"/>
      <c r="AI3" s="13"/>
      <c r="AJ3" s="13"/>
      <c r="AK3" s="13"/>
      <c r="AL3" s="13"/>
      <c r="AM3" s="13"/>
      <c r="AN3" s="13"/>
    </row>
    <row r="4" spans="1:40" ht="39" customHeight="1" x14ac:dyDescent="0.25">
      <c r="A4" s="11">
        <v>1</v>
      </c>
      <c r="B4" s="35" t="s">
        <v>28</v>
      </c>
      <c r="C4" s="37" t="s">
        <v>29</v>
      </c>
      <c r="D4" s="36" t="s">
        <v>30</v>
      </c>
      <c r="E4" s="37" t="s">
        <v>31</v>
      </c>
      <c r="F4" s="18" t="s">
        <v>32</v>
      </c>
      <c r="G4" s="43" t="s">
        <v>33</v>
      </c>
      <c r="H4" s="45">
        <v>19600</v>
      </c>
      <c r="I4" s="34" t="s">
        <v>34</v>
      </c>
      <c r="J4" s="49">
        <v>10228</v>
      </c>
      <c r="K4" s="24" t="s">
        <v>35</v>
      </c>
      <c r="L4" s="25">
        <v>46142</v>
      </c>
      <c r="M4" s="18" t="s">
        <v>36</v>
      </c>
      <c r="O4" s="53">
        <v>46142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 t="s">
        <v>156</v>
      </c>
    </row>
    <row r="5" spans="1:40" ht="39" customHeight="1" x14ac:dyDescent="0.25">
      <c r="A5" s="11">
        <v>2</v>
      </c>
      <c r="B5" s="18" t="s">
        <v>38</v>
      </c>
      <c r="C5" s="37" t="s">
        <v>29</v>
      </c>
      <c r="D5" s="34" t="s">
        <v>39</v>
      </c>
      <c r="E5" s="18" t="s">
        <v>40</v>
      </c>
      <c r="F5" s="18" t="s">
        <v>32</v>
      </c>
      <c r="G5" s="43" t="s">
        <v>33</v>
      </c>
      <c r="H5" s="29">
        <v>1000</v>
      </c>
      <c r="I5" s="34" t="s">
        <v>41</v>
      </c>
      <c r="J5" s="50">
        <v>1000</v>
      </c>
      <c r="K5" s="24" t="s">
        <v>35</v>
      </c>
      <c r="L5" s="25">
        <v>46142</v>
      </c>
      <c r="M5" s="18" t="s">
        <v>36</v>
      </c>
      <c r="O5" s="53">
        <v>46142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7" t="s">
        <v>156</v>
      </c>
    </row>
    <row r="6" spans="1:40" ht="39" customHeight="1" x14ac:dyDescent="0.25">
      <c r="A6" s="11">
        <v>3</v>
      </c>
      <c r="B6" s="18" t="s">
        <v>38</v>
      </c>
      <c r="C6" s="18" t="s">
        <v>29</v>
      </c>
      <c r="D6" s="34" t="s">
        <v>42</v>
      </c>
      <c r="E6" s="18" t="s">
        <v>40</v>
      </c>
      <c r="F6" s="18" t="s">
        <v>32</v>
      </c>
      <c r="G6" s="43" t="s">
        <v>33</v>
      </c>
      <c r="H6" s="29">
        <v>1000</v>
      </c>
      <c r="I6" s="34" t="s">
        <v>43</v>
      </c>
      <c r="J6" s="50">
        <v>1000</v>
      </c>
      <c r="K6" s="24" t="s">
        <v>35</v>
      </c>
      <c r="L6" s="25">
        <v>46142</v>
      </c>
      <c r="M6" s="18" t="s">
        <v>36</v>
      </c>
      <c r="O6" s="53">
        <v>46142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 t="s">
        <v>156</v>
      </c>
    </row>
    <row r="7" spans="1:40" ht="43.5" customHeight="1" x14ac:dyDescent="0.25">
      <c r="A7" s="11">
        <v>4</v>
      </c>
      <c r="B7" s="18" t="s">
        <v>38</v>
      </c>
      <c r="C7" s="18" t="s">
        <v>29</v>
      </c>
      <c r="D7" s="34" t="s">
        <v>44</v>
      </c>
      <c r="E7" s="18" t="s">
        <v>31</v>
      </c>
      <c r="F7" s="18" t="s">
        <v>32</v>
      </c>
      <c r="G7" s="43" t="s">
        <v>33</v>
      </c>
      <c r="H7" s="29">
        <v>19600</v>
      </c>
      <c r="I7" s="34" t="s">
        <v>44</v>
      </c>
      <c r="J7" s="49">
        <v>9700</v>
      </c>
      <c r="K7" s="24" t="s">
        <v>35</v>
      </c>
      <c r="L7" s="25">
        <v>46142</v>
      </c>
      <c r="M7" s="18" t="s">
        <v>36</v>
      </c>
      <c r="O7" s="53">
        <v>46142</v>
      </c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 t="s">
        <v>156</v>
      </c>
    </row>
    <row r="8" spans="1:40" ht="39" customHeight="1" x14ac:dyDescent="0.25">
      <c r="A8" s="11">
        <v>5</v>
      </c>
      <c r="B8" s="18" t="s">
        <v>45</v>
      </c>
      <c r="C8" s="18" t="s">
        <v>29</v>
      </c>
      <c r="D8" s="34" t="s">
        <v>46</v>
      </c>
      <c r="E8" s="18" t="s">
        <v>40</v>
      </c>
      <c r="F8" s="18" t="s">
        <v>32</v>
      </c>
      <c r="G8" s="18" t="s">
        <v>33</v>
      </c>
      <c r="H8" s="45">
        <v>8000</v>
      </c>
      <c r="I8" s="46" t="s">
        <v>47</v>
      </c>
      <c r="J8" s="50">
        <v>8000</v>
      </c>
      <c r="K8" s="24" t="s">
        <v>35</v>
      </c>
      <c r="L8" s="25">
        <v>46142</v>
      </c>
      <c r="M8" s="18" t="s">
        <v>36</v>
      </c>
      <c r="O8" s="53">
        <v>46142</v>
      </c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7" t="s">
        <v>156</v>
      </c>
    </row>
    <row r="9" spans="1:40" ht="39" customHeight="1" x14ac:dyDescent="0.25">
      <c r="A9" s="11">
        <v>6</v>
      </c>
      <c r="B9" s="35" t="s">
        <v>28</v>
      </c>
      <c r="C9" s="37" t="s">
        <v>29</v>
      </c>
      <c r="D9" s="36" t="s">
        <v>48</v>
      </c>
      <c r="E9" s="18" t="s">
        <v>31</v>
      </c>
      <c r="F9" s="18" t="s">
        <v>32</v>
      </c>
      <c r="G9" s="43" t="s">
        <v>33</v>
      </c>
      <c r="H9" s="29">
        <v>19600</v>
      </c>
      <c r="I9" s="34" t="s">
        <v>48</v>
      </c>
      <c r="J9" s="50">
        <v>19240</v>
      </c>
      <c r="K9" s="24" t="s">
        <v>35</v>
      </c>
      <c r="L9" s="25">
        <v>46142</v>
      </c>
      <c r="M9" s="18" t="s">
        <v>36</v>
      </c>
      <c r="O9" s="53">
        <v>46142</v>
      </c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7" t="s">
        <v>156</v>
      </c>
    </row>
    <row r="10" spans="1:40" ht="39" customHeight="1" x14ac:dyDescent="0.25">
      <c r="A10" s="11">
        <v>7</v>
      </c>
      <c r="B10" s="35" t="s">
        <v>28</v>
      </c>
      <c r="C10" s="37" t="s">
        <v>29</v>
      </c>
      <c r="D10" s="36" t="s">
        <v>49</v>
      </c>
      <c r="E10" s="18" t="s">
        <v>31</v>
      </c>
      <c r="F10" s="18" t="s">
        <v>32</v>
      </c>
      <c r="G10" s="43" t="s">
        <v>33</v>
      </c>
      <c r="H10" s="45">
        <v>10000</v>
      </c>
      <c r="I10" s="34" t="s">
        <v>48</v>
      </c>
      <c r="J10" s="50">
        <v>9204</v>
      </c>
      <c r="K10" s="24" t="s">
        <v>35</v>
      </c>
      <c r="L10" s="25">
        <v>46142</v>
      </c>
      <c r="M10" s="18" t="s">
        <v>36</v>
      </c>
      <c r="O10" s="53">
        <v>46142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7" t="s">
        <v>156</v>
      </c>
    </row>
    <row r="11" spans="1:40" ht="39" customHeight="1" x14ac:dyDescent="0.25">
      <c r="A11" s="11">
        <v>8</v>
      </c>
      <c r="B11" s="18" t="s">
        <v>28</v>
      </c>
      <c r="C11" s="18" t="s">
        <v>29</v>
      </c>
      <c r="D11" s="34" t="s">
        <v>50</v>
      </c>
      <c r="E11" s="18" t="s">
        <v>40</v>
      </c>
      <c r="F11" s="18" t="s">
        <v>32</v>
      </c>
      <c r="G11" s="18" t="s">
        <v>33</v>
      </c>
      <c r="H11" s="29">
        <v>1000</v>
      </c>
      <c r="I11" s="34" t="s">
        <v>50</v>
      </c>
      <c r="J11" s="50">
        <v>1000</v>
      </c>
      <c r="K11" s="24" t="s">
        <v>35</v>
      </c>
      <c r="L11" s="25">
        <v>46142</v>
      </c>
      <c r="M11" s="18" t="s">
        <v>36</v>
      </c>
      <c r="O11" s="53">
        <v>46142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7" t="s">
        <v>156</v>
      </c>
    </row>
    <row r="12" spans="1:40" ht="30" customHeight="1" x14ac:dyDescent="0.25">
      <c r="A12" s="11">
        <v>9</v>
      </c>
      <c r="B12" s="18" t="s">
        <v>45</v>
      </c>
      <c r="C12" s="18" t="s">
        <v>29</v>
      </c>
      <c r="D12" s="34" t="s">
        <v>51</v>
      </c>
      <c r="E12" s="18" t="s">
        <v>31</v>
      </c>
      <c r="F12" s="18" t="s">
        <v>32</v>
      </c>
      <c r="G12" s="18" t="s">
        <v>33</v>
      </c>
      <c r="H12" s="29">
        <v>19600</v>
      </c>
      <c r="I12" s="34" t="s">
        <v>52</v>
      </c>
      <c r="J12" s="57">
        <v>9158</v>
      </c>
      <c r="K12" s="24"/>
      <c r="L12" s="25"/>
      <c r="M12" s="18"/>
      <c r="N12" s="24"/>
      <c r="O12" s="24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24"/>
    </row>
    <row r="13" spans="1:40" ht="30" customHeight="1" x14ac:dyDescent="0.25">
      <c r="A13" s="11">
        <v>10</v>
      </c>
      <c r="B13" s="18" t="s">
        <v>45</v>
      </c>
      <c r="C13" s="18" t="s">
        <v>29</v>
      </c>
      <c r="D13" s="34" t="s">
        <v>53</v>
      </c>
      <c r="E13" s="18" t="s">
        <v>54</v>
      </c>
      <c r="F13" s="18" t="s">
        <v>32</v>
      </c>
      <c r="G13" s="18" t="s">
        <v>33</v>
      </c>
      <c r="H13" s="29">
        <v>10000</v>
      </c>
      <c r="I13" s="34" t="s">
        <v>55</v>
      </c>
      <c r="J13" s="57">
        <v>9800</v>
      </c>
      <c r="K13" s="24"/>
      <c r="L13" s="25"/>
      <c r="M13" s="18"/>
      <c r="N13" s="24"/>
      <c r="O13" s="24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24"/>
    </row>
    <row r="14" spans="1:40" ht="34.5" customHeight="1" x14ac:dyDescent="0.25">
      <c r="A14" s="11">
        <v>11</v>
      </c>
      <c r="B14" s="18" t="s">
        <v>56</v>
      </c>
      <c r="C14" s="37" t="s">
        <v>29</v>
      </c>
      <c r="D14" s="40" t="s">
        <v>57</v>
      </c>
      <c r="E14" s="18" t="s">
        <v>58</v>
      </c>
      <c r="F14" s="18" t="s">
        <v>32</v>
      </c>
      <c r="G14" s="18" t="s">
        <v>33</v>
      </c>
      <c r="H14" s="31">
        <v>9000</v>
      </c>
      <c r="I14" s="38" t="s">
        <v>57</v>
      </c>
      <c r="J14" s="52">
        <v>9000</v>
      </c>
      <c r="K14" s="24"/>
      <c r="L14" s="24"/>
      <c r="M14" s="18"/>
      <c r="N14" s="24"/>
      <c r="O14" s="24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24"/>
    </row>
    <row r="15" spans="1:40" ht="34.5" customHeight="1" x14ac:dyDescent="0.25">
      <c r="A15" s="11">
        <v>12</v>
      </c>
      <c r="B15" s="18" t="s">
        <v>59</v>
      </c>
      <c r="C15" s="37" t="s">
        <v>29</v>
      </c>
      <c r="D15" s="40" t="s">
        <v>60</v>
      </c>
      <c r="E15" s="18" t="s">
        <v>31</v>
      </c>
      <c r="F15" s="18" t="s">
        <v>61</v>
      </c>
      <c r="G15" s="37" t="s">
        <v>33</v>
      </c>
      <c r="H15" s="47">
        <v>19600</v>
      </c>
      <c r="I15" s="48" t="s">
        <v>62</v>
      </c>
      <c r="J15" s="58">
        <v>17000</v>
      </c>
      <c r="K15" s="24"/>
      <c r="L15" s="24"/>
      <c r="M15" s="18"/>
      <c r="N15" s="24"/>
      <c r="O15" s="24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24"/>
    </row>
    <row r="16" spans="1:40" ht="34.5" customHeight="1" x14ac:dyDescent="0.25">
      <c r="A16" s="11">
        <v>13</v>
      </c>
      <c r="B16" s="18" t="s">
        <v>59</v>
      </c>
      <c r="C16" s="37" t="s">
        <v>29</v>
      </c>
      <c r="D16" s="40" t="s">
        <v>63</v>
      </c>
      <c r="E16" s="18" t="s">
        <v>31</v>
      </c>
      <c r="F16" s="18" t="s">
        <v>61</v>
      </c>
      <c r="G16" s="37" t="s">
        <v>33</v>
      </c>
      <c r="H16" s="47">
        <v>19600</v>
      </c>
      <c r="I16" s="48" t="s">
        <v>64</v>
      </c>
      <c r="J16" s="58">
        <v>17000</v>
      </c>
      <c r="K16" s="24"/>
      <c r="L16" s="24"/>
      <c r="M16" s="18"/>
      <c r="N16" s="24"/>
      <c r="O16" s="24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24"/>
    </row>
    <row r="17" spans="1:28" ht="34.5" customHeight="1" x14ac:dyDescent="0.25">
      <c r="A17" s="59">
        <v>14</v>
      </c>
      <c r="B17" s="18" t="s">
        <v>59</v>
      </c>
      <c r="C17" s="37" t="s">
        <v>29</v>
      </c>
      <c r="D17" s="40" t="s">
        <v>63</v>
      </c>
      <c r="E17" s="18" t="s">
        <v>31</v>
      </c>
      <c r="F17" s="18" t="s">
        <v>61</v>
      </c>
      <c r="G17" s="37" t="s">
        <v>33</v>
      </c>
      <c r="H17" s="47">
        <v>19600</v>
      </c>
      <c r="I17" s="48" t="s">
        <v>163</v>
      </c>
      <c r="J17" s="52">
        <f>12500+1250</f>
        <v>13750</v>
      </c>
      <c r="K17" s="24"/>
      <c r="M17" s="18"/>
      <c r="N17" s="24"/>
      <c r="O17" s="24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24"/>
    </row>
    <row r="18" spans="1:28" ht="25.5" customHeight="1" x14ac:dyDescent="0.25">
      <c r="A18" s="11">
        <v>15</v>
      </c>
      <c r="B18" s="18" t="s">
        <v>38</v>
      </c>
      <c r="C18" s="18" t="s">
        <v>29</v>
      </c>
      <c r="D18" s="34" t="s">
        <v>67</v>
      </c>
      <c r="E18" s="18" t="s">
        <v>40</v>
      </c>
      <c r="F18" s="18"/>
      <c r="G18" s="18" t="s">
        <v>33</v>
      </c>
      <c r="H18" s="29">
        <v>1000</v>
      </c>
      <c r="I18" s="34" t="s">
        <v>68</v>
      </c>
      <c r="J18" s="50">
        <v>1000</v>
      </c>
      <c r="K18" s="24" t="s">
        <v>35</v>
      </c>
      <c r="L18" s="25">
        <v>46142</v>
      </c>
      <c r="M18" s="18" t="s">
        <v>36</v>
      </c>
      <c r="N18" s="17" t="s">
        <v>37</v>
      </c>
      <c r="O18" s="53">
        <v>46142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7" t="s">
        <v>156</v>
      </c>
    </row>
    <row r="19" spans="1:28" ht="35.25" customHeight="1" x14ac:dyDescent="0.25">
      <c r="A19" s="11">
        <v>16</v>
      </c>
      <c r="B19" s="18" t="s">
        <v>28</v>
      </c>
      <c r="C19" s="18" t="s">
        <v>29</v>
      </c>
      <c r="D19" s="24" t="s">
        <v>69</v>
      </c>
      <c r="E19" s="18" t="s">
        <v>70</v>
      </c>
      <c r="F19" s="18" t="s">
        <v>32</v>
      </c>
      <c r="G19" s="18" t="s">
        <v>33</v>
      </c>
      <c r="H19" s="41">
        <v>74500</v>
      </c>
      <c r="I19" s="42" t="s">
        <v>162</v>
      </c>
      <c r="J19" s="57">
        <v>65000</v>
      </c>
      <c r="K19" s="24"/>
      <c r="L19" s="25"/>
      <c r="M19" s="18"/>
      <c r="N19" s="24"/>
      <c r="O19" s="24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24"/>
    </row>
    <row r="20" spans="1:28" ht="35.25" customHeight="1" x14ac:dyDescent="0.25">
      <c r="A20" s="11">
        <v>17</v>
      </c>
      <c r="B20" s="18" t="s">
        <v>28</v>
      </c>
      <c r="C20" s="18" t="s">
        <v>29</v>
      </c>
      <c r="D20" s="24" t="s">
        <v>69</v>
      </c>
      <c r="E20" s="18" t="s">
        <v>70</v>
      </c>
      <c r="F20" s="18" t="s">
        <v>32</v>
      </c>
      <c r="G20" s="18" t="s">
        <v>33</v>
      </c>
      <c r="H20" s="41">
        <v>74500</v>
      </c>
      <c r="I20" s="42" t="s">
        <v>159</v>
      </c>
      <c r="J20" s="51">
        <v>65000</v>
      </c>
      <c r="K20" s="24"/>
      <c r="L20" s="25"/>
      <c r="M20" s="18"/>
      <c r="N20" s="24"/>
      <c r="O20" s="24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24"/>
    </row>
    <row r="21" spans="1:28" ht="28.5" customHeight="1" x14ac:dyDescent="0.25">
      <c r="A21" s="59">
        <v>18</v>
      </c>
      <c r="B21" s="18" t="s">
        <v>28</v>
      </c>
      <c r="C21" s="18" t="s">
        <v>29</v>
      </c>
      <c r="D21" s="24" t="s">
        <v>69</v>
      </c>
      <c r="E21" s="18" t="s">
        <v>58</v>
      </c>
      <c r="F21" s="18" t="s">
        <v>32</v>
      </c>
      <c r="G21" s="18" t="s">
        <v>33</v>
      </c>
      <c r="H21" s="41">
        <v>11600</v>
      </c>
      <c r="I21" s="42" t="s">
        <v>71</v>
      </c>
      <c r="J21" s="51">
        <v>11600</v>
      </c>
      <c r="K21" s="44"/>
      <c r="L21" s="25"/>
      <c r="M21" s="18"/>
      <c r="N21" s="24"/>
      <c r="O21" s="24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24"/>
    </row>
    <row r="22" spans="1:28" ht="23.25" customHeight="1" x14ac:dyDescent="0.25">
      <c r="A22" s="59">
        <v>19</v>
      </c>
      <c r="B22" s="18" t="s">
        <v>45</v>
      </c>
      <c r="C22" s="18" t="s">
        <v>29</v>
      </c>
      <c r="D22" s="24" t="s">
        <v>72</v>
      </c>
      <c r="E22" s="18" t="s">
        <v>70</v>
      </c>
      <c r="F22" s="18" t="s">
        <v>32</v>
      </c>
      <c r="G22" s="18" t="s">
        <v>33</v>
      </c>
      <c r="H22" s="41">
        <v>74500</v>
      </c>
      <c r="I22" s="42" t="s">
        <v>73</v>
      </c>
      <c r="J22" s="51">
        <v>74500</v>
      </c>
      <c r="K22" s="24"/>
      <c r="L22" s="25"/>
      <c r="M22" s="18"/>
      <c r="N22" s="24"/>
      <c r="O22" s="24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24"/>
    </row>
    <row r="23" spans="1:28" ht="27" customHeight="1" x14ac:dyDescent="0.25">
      <c r="A23" s="59">
        <v>20</v>
      </c>
      <c r="B23" s="18" t="s">
        <v>45</v>
      </c>
      <c r="C23" s="18" t="s">
        <v>29</v>
      </c>
      <c r="D23" s="24" t="s">
        <v>72</v>
      </c>
      <c r="E23" s="18" t="s">
        <v>58</v>
      </c>
      <c r="F23" s="18" t="s">
        <v>32</v>
      </c>
      <c r="G23" s="18" t="s">
        <v>33</v>
      </c>
      <c r="H23" s="41">
        <v>11600</v>
      </c>
      <c r="I23" s="42" t="s">
        <v>74</v>
      </c>
      <c r="J23" s="51">
        <v>11600</v>
      </c>
      <c r="K23" s="24"/>
      <c r="L23" s="25"/>
      <c r="M23" s="18"/>
      <c r="N23" s="24"/>
      <c r="O23" s="24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24"/>
    </row>
    <row r="24" spans="1:28" ht="18.95" customHeight="1" x14ac:dyDescent="0.25">
      <c r="A24" s="59">
        <v>21</v>
      </c>
      <c r="B24" s="18" t="s">
        <v>75</v>
      </c>
      <c r="C24" s="18" t="s">
        <v>29</v>
      </c>
      <c r="D24" s="24" t="s">
        <v>76</v>
      </c>
      <c r="E24" s="18" t="s">
        <v>70</v>
      </c>
      <c r="F24" s="18" t="s">
        <v>32</v>
      </c>
      <c r="G24" s="18" t="s">
        <v>33</v>
      </c>
      <c r="H24" s="41">
        <v>74500</v>
      </c>
      <c r="I24" s="42" t="s">
        <v>77</v>
      </c>
      <c r="J24" s="51">
        <v>74500</v>
      </c>
      <c r="K24" s="24"/>
      <c r="L24" s="25"/>
      <c r="M24" s="18"/>
      <c r="N24" s="24"/>
      <c r="O24" s="24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24"/>
    </row>
    <row r="25" spans="1:28" ht="28.5" customHeight="1" x14ac:dyDescent="0.25">
      <c r="A25" s="59">
        <v>22</v>
      </c>
      <c r="B25" s="18" t="s">
        <v>75</v>
      </c>
      <c r="C25" s="18" t="s">
        <v>29</v>
      </c>
      <c r="D25" s="24" t="s">
        <v>76</v>
      </c>
      <c r="E25" s="18" t="s">
        <v>58</v>
      </c>
      <c r="F25" s="18" t="s">
        <v>32</v>
      </c>
      <c r="G25" s="18" t="s">
        <v>33</v>
      </c>
      <c r="H25" s="41">
        <v>11600</v>
      </c>
      <c r="I25" s="42" t="s">
        <v>78</v>
      </c>
      <c r="J25" s="51">
        <v>11600</v>
      </c>
      <c r="K25" s="24"/>
      <c r="L25" s="25"/>
      <c r="M25" s="18"/>
      <c r="N25" s="24"/>
      <c r="O25" s="24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24"/>
    </row>
    <row r="26" spans="1:28" ht="24" customHeight="1" x14ac:dyDescent="0.25">
      <c r="A26" s="59">
        <v>23</v>
      </c>
      <c r="B26" s="18" t="s">
        <v>38</v>
      </c>
      <c r="C26" s="18" t="s">
        <v>29</v>
      </c>
      <c r="D26" s="24" t="s">
        <v>79</v>
      </c>
      <c r="E26" s="18" t="s">
        <v>70</v>
      </c>
      <c r="F26" s="18" t="s">
        <v>32</v>
      </c>
      <c r="G26" s="18" t="s">
        <v>33</v>
      </c>
      <c r="H26" s="41">
        <v>74500</v>
      </c>
      <c r="I26" s="42" t="s">
        <v>80</v>
      </c>
      <c r="J26" s="51">
        <v>74500</v>
      </c>
      <c r="K26" s="24"/>
      <c r="L26" s="25"/>
      <c r="M26" s="18"/>
      <c r="N26" s="24"/>
      <c r="O26" s="24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24"/>
    </row>
    <row r="27" spans="1:28" ht="18.95" customHeight="1" x14ac:dyDescent="0.25">
      <c r="A27" s="59">
        <v>24</v>
      </c>
      <c r="B27" s="18" t="s">
        <v>38</v>
      </c>
      <c r="C27" s="18" t="s">
        <v>29</v>
      </c>
      <c r="D27" s="24" t="s">
        <v>79</v>
      </c>
      <c r="E27" s="18" t="s">
        <v>58</v>
      </c>
      <c r="F27" s="18" t="s">
        <v>32</v>
      </c>
      <c r="G27" s="18" t="s">
        <v>33</v>
      </c>
      <c r="H27" s="41">
        <v>11600</v>
      </c>
      <c r="I27" s="42" t="s">
        <v>81</v>
      </c>
      <c r="J27" s="51">
        <v>11600</v>
      </c>
      <c r="K27" s="24"/>
      <c r="L27" s="25"/>
      <c r="M27" s="18"/>
      <c r="N27" s="24"/>
      <c r="O27" s="24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24"/>
    </row>
    <row r="28" spans="1:28" ht="18.95" customHeight="1" x14ac:dyDescent="0.25">
      <c r="A28" s="59">
        <v>25</v>
      </c>
      <c r="B28" s="18" t="s">
        <v>38</v>
      </c>
      <c r="C28" s="18" t="s">
        <v>29</v>
      </c>
      <c r="D28" s="24" t="s">
        <v>82</v>
      </c>
      <c r="E28" s="18" t="s">
        <v>70</v>
      </c>
      <c r="F28" s="18" t="s">
        <v>32</v>
      </c>
      <c r="G28" s="18" t="s">
        <v>33</v>
      </c>
      <c r="H28" s="41">
        <v>74500</v>
      </c>
      <c r="I28" s="42" t="s">
        <v>83</v>
      </c>
      <c r="J28" s="51">
        <v>60100</v>
      </c>
      <c r="K28" s="24"/>
      <c r="L28" s="25"/>
      <c r="M28" s="18"/>
      <c r="N28" s="24"/>
      <c r="O28" s="24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24"/>
    </row>
    <row r="29" spans="1:28" ht="18.95" customHeight="1" x14ac:dyDescent="0.25">
      <c r="A29" s="59">
        <v>26</v>
      </c>
      <c r="B29" s="18" t="s">
        <v>38</v>
      </c>
      <c r="C29" s="18" t="s">
        <v>29</v>
      </c>
      <c r="D29" s="24" t="s">
        <v>82</v>
      </c>
      <c r="E29" s="18" t="s">
        <v>58</v>
      </c>
      <c r="F29" s="18" t="s">
        <v>32</v>
      </c>
      <c r="G29" s="18" t="s">
        <v>33</v>
      </c>
      <c r="H29" s="41">
        <v>11600</v>
      </c>
      <c r="I29" s="42" t="s">
        <v>84</v>
      </c>
      <c r="J29" s="51">
        <v>11600</v>
      </c>
      <c r="K29" s="44"/>
      <c r="L29" s="25"/>
      <c r="M29" s="18"/>
      <c r="N29" s="24"/>
      <c r="O29" s="24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24"/>
    </row>
    <row r="30" spans="1:28" ht="18.95" customHeight="1" x14ac:dyDescent="0.25">
      <c r="A30" s="59">
        <v>27</v>
      </c>
      <c r="B30" s="18" t="s">
        <v>38</v>
      </c>
      <c r="C30" s="18" t="s">
        <v>29</v>
      </c>
      <c r="D30" s="24" t="s">
        <v>161</v>
      </c>
      <c r="E30" s="18" t="s">
        <v>40</v>
      </c>
      <c r="F30" s="18" t="s">
        <v>32</v>
      </c>
      <c r="G30" s="18" t="s">
        <v>33</v>
      </c>
      <c r="H30" s="41">
        <v>11600</v>
      </c>
      <c r="I30" s="34" t="s">
        <v>168</v>
      </c>
      <c r="J30" s="57">
        <v>1000</v>
      </c>
      <c r="K30" s="44"/>
      <c r="L30" s="25"/>
      <c r="M30" s="18"/>
      <c r="N30" s="24"/>
      <c r="O30" s="24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24"/>
    </row>
    <row r="31" spans="1:28" ht="18.95" customHeight="1" x14ac:dyDescent="0.25">
      <c r="A31" s="59">
        <v>28</v>
      </c>
      <c r="B31" s="18" t="s">
        <v>38</v>
      </c>
      <c r="C31" s="18" t="s">
        <v>29</v>
      </c>
      <c r="D31" s="24" t="s">
        <v>160</v>
      </c>
      <c r="E31" s="18" t="s">
        <v>40</v>
      </c>
      <c r="F31" s="18" t="s">
        <v>32</v>
      </c>
      <c r="G31" s="18" t="s">
        <v>33</v>
      </c>
      <c r="H31" s="41">
        <v>11600</v>
      </c>
      <c r="I31" s="34" t="s">
        <v>169</v>
      </c>
      <c r="J31" s="57">
        <v>1000</v>
      </c>
      <c r="K31" s="44"/>
      <c r="L31" s="25"/>
      <c r="M31" s="18"/>
      <c r="N31" s="24"/>
      <c r="O31" s="24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24"/>
    </row>
    <row r="32" spans="1:28" ht="33.75" customHeight="1" x14ac:dyDescent="0.25">
      <c r="A32" s="59">
        <v>29</v>
      </c>
      <c r="B32" s="18" t="s">
        <v>75</v>
      </c>
      <c r="C32" s="18" t="s">
        <v>29</v>
      </c>
      <c r="D32" s="24" t="s">
        <v>76</v>
      </c>
      <c r="E32" s="18" t="s">
        <v>31</v>
      </c>
      <c r="F32" s="18" t="s">
        <v>32</v>
      </c>
      <c r="G32" s="18" t="s">
        <v>33</v>
      </c>
      <c r="H32" s="41">
        <v>11600</v>
      </c>
      <c r="I32" s="34" t="s">
        <v>165</v>
      </c>
      <c r="J32" s="51">
        <v>11600</v>
      </c>
      <c r="K32" s="24"/>
      <c r="L32" s="25"/>
      <c r="M32" s="18"/>
      <c r="N32" s="24"/>
      <c r="O32" s="24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24"/>
    </row>
    <row r="33" spans="1:28" ht="18.95" customHeight="1" x14ac:dyDescent="0.25">
      <c r="A33" s="59">
        <v>30</v>
      </c>
      <c r="B33" s="18" t="s">
        <v>75</v>
      </c>
      <c r="C33" s="37" t="s">
        <v>29</v>
      </c>
      <c r="D33" s="36" t="s">
        <v>164</v>
      </c>
      <c r="E33" s="18" t="s">
        <v>31</v>
      </c>
      <c r="F33" s="18" t="s">
        <v>32</v>
      </c>
      <c r="G33" s="43" t="s">
        <v>33</v>
      </c>
      <c r="H33" s="45">
        <v>10000</v>
      </c>
      <c r="I33" s="34" t="s">
        <v>164</v>
      </c>
      <c r="J33" s="51">
        <v>10000</v>
      </c>
      <c r="K33" s="24"/>
      <c r="L33" s="25"/>
      <c r="M33" s="18"/>
      <c r="N33" s="24"/>
      <c r="O33" s="24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24"/>
    </row>
    <row r="34" spans="1:28" ht="33.75" customHeight="1" x14ac:dyDescent="0.25">
      <c r="A34" s="59">
        <v>31</v>
      </c>
      <c r="B34" s="18" t="s">
        <v>38</v>
      </c>
      <c r="C34" s="18" t="s">
        <v>29</v>
      </c>
      <c r="D34" s="24" t="s">
        <v>82</v>
      </c>
      <c r="E34" s="18" t="s">
        <v>31</v>
      </c>
      <c r="F34" s="18" t="s">
        <v>32</v>
      </c>
      <c r="G34" s="18" t="s">
        <v>33</v>
      </c>
      <c r="H34" s="41">
        <v>11600</v>
      </c>
      <c r="I34" s="34" t="s">
        <v>166</v>
      </c>
      <c r="J34" s="51">
        <v>11600</v>
      </c>
      <c r="K34" s="24"/>
      <c r="L34" s="25"/>
      <c r="M34" s="18"/>
      <c r="N34" s="24"/>
      <c r="O34" s="24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24"/>
    </row>
    <row r="35" spans="1:28" ht="18.95" customHeight="1" x14ac:dyDescent="0.25">
      <c r="A35" s="59">
        <v>32</v>
      </c>
      <c r="B35" s="18" t="s">
        <v>38</v>
      </c>
      <c r="C35" s="37" t="s">
        <v>29</v>
      </c>
      <c r="D35" s="36" t="s">
        <v>82</v>
      </c>
      <c r="E35" s="18" t="s">
        <v>31</v>
      </c>
      <c r="F35" s="18" t="s">
        <v>32</v>
      </c>
      <c r="G35" s="43" t="s">
        <v>33</v>
      </c>
      <c r="H35" s="45">
        <v>10000</v>
      </c>
      <c r="I35" s="34" t="s">
        <v>167</v>
      </c>
      <c r="J35" s="51">
        <v>10000</v>
      </c>
      <c r="K35" s="24"/>
      <c r="L35" s="25"/>
      <c r="M35" s="18"/>
      <c r="N35" s="24"/>
      <c r="O35" s="24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24"/>
    </row>
    <row r="36" spans="1:28" ht="28.5" customHeight="1" x14ac:dyDescent="0.25">
      <c r="A36" s="11">
        <v>32</v>
      </c>
      <c r="B36" s="18"/>
      <c r="C36" s="18"/>
      <c r="D36" s="24"/>
      <c r="E36" s="18"/>
      <c r="F36" s="18"/>
      <c r="G36" s="18"/>
      <c r="H36" s="47"/>
      <c r="I36" s="24"/>
      <c r="J36" s="67">
        <f>J12+J13+J15+J16+J19+J30+J31</f>
        <v>119958</v>
      </c>
      <c r="K36" s="24"/>
      <c r="L36" s="24"/>
      <c r="M36" s="18"/>
      <c r="N36" s="24"/>
      <c r="O36" s="24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24"/>
    </row>
    <row r="37" spans="1:28" ht="27.75" customHeight="1" x14ac:dyDescent="0.25">
      <c r="A37" s="11">
        <v>33</v>
      </c>
      <c r="B37" s="18"/>
      <c r="C37" s="18"/>
      <c r="D37" s="24"/>
      <c r="E37" s="18"/>
      <c r="F37" s="18"/>
      <c r="G37" s="18"/>
      <c r="H37" s="47">
        <f>SUM(H4:H36)</f>
        <v>749600</v>
      </c>
      <c r="I37" s="24"/>
      <c r="J37" s="29"/>
      <c r="K37" s="24"/>
      <c r="L37" s="24"/>
      <c r="M37" s="18"/>
      <c r="N37" s="24"/>
      <c r="O37" s="24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24"/>
    </row>
    <row r="38" spans="1:28" ht="18.95" customHeight="1" x14ac:dyDescent="0.25">
      <c r="A38" s="11">
        <v>34</v>
      </c>
      <c r="B38" s="18"/>
      <c r="C38" s="18"/>
      <c r="D38" s="24"/>
      <c r="E38" s="18"/>
      <c r="F38" s="18"/>
      <c r="G38" s="18"/>
      <c r="H38" s="29"/>
      <c r="I38" s="24"/>
      <c r="J38" s="29"/>
      <c r="K38" s="24"/>
      <c r="L38" s="24"/>
      <c r="M38" s="18"/>
      <c r="N38" s="24"/>
      <c r="O38" s="24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24"/>
    </row>
    <row r="39" spans="1:28" ht="18.95" customHeight="1" x14ac:dyDescent="0.25">
      <c r="A39" s="11">
        <v>35</v>
      </c>
      <c r="B39" s="18"/>
      <c r="C39" s="18"/>
      <c r="D39" s="24"/>
      <c r="E39" s="18"/>
      <c r="F39" s="18"/>
      <c r="G39" s="18"/>
      <c r="H39" s="29"/>
      <c r="I39" s="24"/>
      <c r="J39" s="29"/>
      <c r="K39" s="24"/>
      <c r="L39" s="24"/>
      <c r="M39" s="18"/>
      <c r="N39" s="24"/>
      <c r="O39" s="24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24"/>
    </row>
    <row r="40" spans="1:28" ht="18.95" customHeight="1" x14ac:dyDescent="0.25">
      <c r="A40" s="11">
        <v>36</v>
      </c>
      <c r="B40" s="18"/>
      <c r="C40" s="18"/>
      <c r="D40" s="24"/>
      <c r="E40" s="18"/>
      <c r="F40" s="18"/>
      <c r="G40" s="18"/>
      <c r="H40" s="29"/>
      <c r="I40" s="24"/>
      <c r="J40" s="29"/>
      <c r="K40" s="24"/>
      <c r="L40" s="24"/>
      <c r="M40" s="18"/>
      <c r="N40" s="24"/>
      <c r="O40" s="24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24"/>
    </row>
    <row r="41" spans="1:28" ht="18.95" customHeight="1" x14ac:dyDescent="0.25">
      <c r="A41" s="11">
        <v>37</v>
      </c>
      <c r="B41" s="18"/>
      <c r="C41" s="24"/>
      <c r="D41" s="24"/>
      <c r="E41" s="18"/>
      <c r="F41" s="18"/>
      <c r="G41" s="18"/>
      <c r="H41" s="29"/>
      <c r="I41" s="24"/>
      <c r="J41" s="29"/>
      <c r="K41" s="24"/>
      <c r="L41" s="24"/>
      <c r="M41" s="18"/>
      <c r="N41" s="24"/>
      <c r="O41" s="24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24"/>
    </row>
    <row r="42" spans="1:28" ht="18.95" customHeight="1" x14ac:dyDescent="0.25">
      <c r="A42" s="11">
        <v>38</v>
      </c>
      <c r="B42" s="18"/>
      <c r="C42" s="24"/>
      <c r="D42" s="24"/>
      <c r="E42" s="18"/>
      <c r="F42" s="18"/>
      <c r="G42" s="18"/>
      <c r="H42" s="29"/>
      <c r="I42" s="24"/>
      <c r="J42" s="29"/>
      <c r="K42" s="24"/>
      <c r="L42" s="24"/>
      <c r="M42" s="18"/>
      <c r="N42" s="24"/>
      <c r="O42" s="24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24"/>
    </row>
    <row r="43" spans="1:28" ht="18.95" customHeight="1" x14ac:dyDescent="0.25">
      <c r="A43" s="11">
        <v>39</v>
      </c>
      <c r="B43" s="18"/>
      <c r="C43" s="24"/>
      <c r="D43" s="24"/>
      <c r="E43" s="18"/>
      <c r="F43" s="18"/>
      <c r="G43" s="18"/>
      <c r="H43" s="29"/>
      <c r="I43" s="24"/>
      <c r="J43" s="29"/>
      <c r="K43" s="24"/>
      <c r="L43" s="24"/>
      <c r="M43" s="18"/>
      <c r="N43" s="24"/>
      <c r="O43" s="24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24"/>
    </row>
    <row r="44" spans="1:28" ht="18.95" customHeight="1" x14ac:dyDescent="0.25">
      <c r="A44" s="11">
        <v>40</v>
      </c>
      <c r="B44" s="18"/>
      <c r="C44" s="24"/>
      <c r="D44" s="24"/>
      <c r="E44" s="18"/>
      <c r="F44" s="18"/>
      <c r="G44" s="18"/>
      <c r="H44" s="29"/>
      <c r="I44" s="24"/>
      <c r="J44" s="29"/>
      <c r="K44" s="24"/>
      <c r="L44" s="24"/>
      <c r="M44" s="18"/>
      <c r="N44" s="24"/>
      <c r="O44" s="24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24"/>
    </row>
    <row r="45" spans="1:28" ht="18.95" customHeight="1" x14ac:dyDescent="0.25">
      <c r="A45" s="11">
        <v>41</v>
      </c>
      <c r="B45" s="18"/>
      <c r="C45" s="24"/>
      <c r="D45" s="24"/>
      <c r="E45" s="18"/>
      <c r="F45" s="18"/>
      <c r="G45" s="18"/>
      <c r="H45" s="29"/>
      <c r="I45" s="24"/>
      <c r="J45" s="29"/>
      <c r="K45" s="24"/>
      <c r="L45" s="24"/>
      <c r="M45" s="18"/>
      <c r="N45" s="24"/>
      <c r="O45" s="24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24"/>
    </row>
    <row r="46" spans="1:28" ht="18.95" customHeight="1" x14ac:dyDescent="0.25">
      <c r="A46" s="11">
        <v>42</v>
      </c>
      <c r="B46" s="18"/>
      <c r="C46" s="24"/>
      <c r="D46" s="24"/>
      <c r="E46" s="18"/>
      <c r="F46" s="18"/>
      <c r="G46" s="18"/>
      <c r="H46" s="29"/>
      <c r="I46" s="24"/>
      <c r="J46" s="29"/>
      <c r="K46" s="24"/>
      <c r="L46" s="24"/>
      <c r="M46" s="18"/>
      <c r="N46" s="24"/>
      <c r="O46" s="24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24"/>
    </row>
    <row r="47" spans="1:28" ht="18.95" customHeight="1" x14ac:dyDescent="0.25">
      <c r="A47" s="11">
        <v>43</v>
      </c>
      <c r="B47" s="18"/>
      <c r="C47" s="24"/>
      <c r="D47" s="24"/>
      <c r="E47" s="18"/>
      <c r="F47" s="18"/>
      <c r="G47" s="18"/>
      <c r="H47" s="29"/>
      <c r="I47" s="24"/>
      <c r="J47" s="29"/>
      <c r="K47" s="24"/>
      <c r="L47" s="24"/>
      <c r="M47" s="18"/>
      <c r="N47" s="24"/>
      <c r="O47" s="24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24"/>
    </row>
    <row r="48" spans="1:28" ht="21" customHeight="1" x14ac:dyDescent="0.25">
      <c r="A48" s="32"/>
      <c r="H48" s="30"/>
      <c r="J48" s="30"/>
    </row>
    <row r="49" spans="1:28" ht="33.75" customHeight="1" x14ac:dyDescent="0.25">
      <c r="A49" s="59">
        <v>14</v>
      </c>
      <c r="B49" s="18" t="s">
        <v>56</v>
      </c>
      <c r="C49" s="37" t="s">
        <v>29</v>
      </c>
      <c r="D49" s="34" t="s">
        <v>65</v>
      </c>
      <c r="E49" s="18"/>
      <c r="F49" s="18"/>
      <c r="G49" s="18" t="s">
        <v>33</v>
      </c>
      <c r="H49" s="39" t="s">
        <v>66</v>
      </c>
      <c r="I49" s="34"/>
      <c r="J49" s="39" t="s">
        <v>66</v>
      </c>
      <c r="K49" s="24"/>
      <c r="L49" s="25"/>
      <c r="M49" s="18"/>
      <c r="N49" s="24"/>
      <c r="O49" s="24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24"/>
    </row>
    <row r="50" spans="1:28" ht="15" customHeight="1" x14ac:dyDescent="0.25">
      <c r="B50" s="33" t="s">
        <v>144</v>
      </c>
      <c r="H50" s="30"/>
    </row>
    <row r="51" spans="1:28" ht="15" customHeight="1" x14ac:dyDescent="0.25">
      <c r="B51" s="33" t="s">
        <v>145</v>
      </c>
    </row>
    <row r="52" spans="1:28" ht="15" customHeight="1" x14ac:dyDescent="0.25">
      <c r="B52" s="33"/>
      <c r="H52" s="30"/>
    </row>
    <row r="53" spans="1:28" ht="15" customHeight="1" x14ac:dyDescent="0.25">
      <c r="B53" s="33" t="s">
        <v>147</v>
      </c>
    </row>
    <row r="54" spans="1:28" ht="15" customHeight="1" x14ac:dyDescent="0.25">
      <c r="B54" s="56" t="s">
        <v>148</v>
      </c>
    </row>
    <row r="55" spans="1:28" ht="15" customHeight="1" x14ac:dyDescent="0.25">
      <c r="B55" s="56" t="s">
        <v>149</v>
      </c>
      <c r="C55" s="20" t="s">
        <v>31</v>
      </c>
    </row>
    <row r="56" spans="1:28" ht="15" customHeight="1" x14ac:dyDescent="0.25">
      <c r="B56" s="33" t="s">
        <v>150</v>
      </c>
      <c r="J56" s="20">
        <v>1000</v>
      </c>
    </row>
    <row r="57" spans="1:28" ht="15" customHeight="1" x14ac:dyDescent="0.25">
      <c r="B57" s="56" t="s">
        <v>151</v>
      </c>
    </row>
    <row r="58" spans="1:28" ht="33" customHeight="1" x14ac:dyDescent="0.25">
      <c r="B58" s="33" t="s">
        <v>152</v>
      </c>
      <c r="J58" s="20">
        <v>1000</v>
      </c>
    </row>
    <row r="59" spans="1:28" ht="15" customHeight="1" x14ac:dyDescent="0.25">
      <c r="B59" s="20" t="s">
        <v>153</v>
      </c>
    </row>
    <row r="60" spans="1:28" ht="15" customHeight="1" x14ac:dyDescent="0.25">
      <c r="B60" s="33"/>
    </row>
  </sheetData>
  <autoFilter ref="A3:AN47" xr:uid="{8CC811F6-176D-4150-AF3B-FB023AF058DA}"/>
  <mergeCells count="16">
    <mergeCell ref="N1:O1"/>
    <mergeCell ref="P1:AA1"/>
    <mergeCell ref="AB1:AB3"/>
    <mergeCell ref="P2:AA2"/>
    <mergeCell ref="G1:G3"/>
    <mergeCell ref="H1:H3"/>
    <mergeCell ref="I1:I3"/>
    <mergeCell ref="J1:J3"/>
    <mergeCell ref="K1:L2"/>
    <mergeCell ref="M1:M3"/>
    <mergeCell ref="F1:F3"/>
    <mergeCell ref="A1:A3"/>
    <mergeCell ref="B1:B3"/>
    <mergeCell ref="C1:C3"/>
    <mergeCell ref="D1:D3"/>
    <mergeCell ref="E1:E3"/>
  </mergeCells>
  <conditionalFormatting sqref="P4:AA47">
    <cfRule type="cellIs" dxfId="8" priority="4" operator="equal">
      <formula>"GR"</formula>
    </cfRule>
    <cfRule type="cellIs" dxfId="7" priority="5" operator="equal">
      <formula>"Y"</formula>
    </cfRule>
    <cfRule type="cellIs" dxfId="6" priority="6" operator="equal">
      <formula>"N"</formula>
    </cfRule>
  </conditionalFormatting>
  <conditionalFormatting sqref="P49:AA49">
    <cfRule type="cellIs" dxfId="5" priority="1" operator="equal">
      <formula>"GR"</formula>
    </cfRule>
    <cfRule type="cellIs" dxfId="4" priority="2" operator="equal">
      <formula>"Y"</formula>
    </cfRule>
    <cfRule type="cellIs" dxfId="3" priority="3" operator="equal">
      <formula>"N"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D5CBCE5-0D55-44EA-B474-1FBECC08BFB9}">
          <x14:formula1>
            <xm:f>'Drop down Imputs'!$G$4:$G$8</xm:f>
          </x14:formula1>
          <xm:sqref>G5:G8 G11:G14 G49 G18 G32 G36:G47 G34</xm:sqref>
        </x14:dataValidation>
        <x14:dataValidation type="list" allowBlank="1" showInputMessage="1" showErrorMessage="1" xr:uid="{E062CA67-2A89-4E54-9DED-E96A67FA6249}">
          <x14:formula1>
            <xm:f>'Drop down Imputs'!$F$4:$F$5</xm:f>
          </x14:formula1>
          <xm:sqref>F49 F4:F18 F33 F35:F47</xm:sqref>
        </x14:dataValidation>
        <x14:dataValidation type="list" allowBlank="1" showInputMessage="1" showErrorMessage="1" xr:uid="{07763DFB-CAEE-44F8-9672-465D06FAF82F}">
          <x14:formula1>
            <xm:f>'Drop down Imputs'!$C$4:$C$5</xm:f>
          </x14:formula1>
          <xm:sqref>C6:C8 C18 C11:C13 C36:C47</xm:sqref>
        </x14:dataValidation>
        <x14:dataValidation type="list" allowBlank="1" showInputMessage="1" showErrorMessage="1" xr:uid="{C4A68476-DE26-401D-897A-2CDD751FBB73}">
          <x14:formula1>
            <xm:f>'Drop down Imputs'!$B$4:$B$20</xm:f>
          </x14:formula1>
          <xm:sqref>B44:B45</xm:sqref>
        </x14:dataValidation>
        <x14:dataValidation type="list" allowBlank="1" showInputMessage="1" showErrorMessage="1" xr:uid="{CD79F28D-E4DE-41B1-BD5D-3719CEE5E56B}">
          <x14:formula1>
            <xm:f>'Drop down Imputs'!$B$4:$B$19</xm:f>
          </x14:formula1>
          <xm:sqref>B5:B8 B49 B11:B35</xm:sqref>
        </x14:dataValidation>
        <x14:dataValidation type="list" allowBlank="1" showInputMessage="1" showErrorMessage="1" xr:uid="{361C67B6-51DA-48FB-A058-34A798D9C1B1}">
          <x14:formula1>
            <xm:f>'Drop down Imputs'!$B$4:$B$18</xm:f>
          </x14:formula1>
          <xm:sqref>B46:B47 B36:B43</xm:sqref>
        </x14:dataValidation>
        <x14:dataValidation type="list" allowBlank="1" showInputMessage="1" showErrorMessage="1" xr:uid="{F639A5A1-534B-450E-B88C-903B1E7838AB}">
          <x14:formula1>
            <xm:f>'Drop down Imputs'!$M$4:$M$5</xm:f>
          </x14:formula1>
          <xm:sqref>M49 M4:M47</xm:sqref>
        </x14:dataValidation>
        <x14:dataValidation type="list" allowBlank="1" showInputMessage="1" showErrorMessage="1" xr:uid="{02B1333F-8810-4C35-8038-375C76CCC21E}">
          <x14:formula1>
            <xm:f>'Drop down Imputs'!$A$4:$A$53</xm:f>
          </x14:formula1>
          <xm:sqref>A49 A4:A47</xm:sqref>
        </x14:dataValidation>
        <x14:dataValidation type="list" allowBlank="1" showInputMessage="1" showErrorMessage="1" xr:uid="{3802CDB8-AB74-4521-BFA2-6D77ED59FD43}">
          <x14:formula1>
            <xm:f>'Drop down Imputs'!$P$4:$P$6</xm:f>
          </x14:formula1>
          <xm:sqref>P49:AA49 P4:AA47</xm:sqref>
        </x14:dataValidation>
        <x14:dataValidation type="list" allowBlank="1" showInputMessage="1" showErrorMessage="1" xr:uid="{CF167C14-241E-4C28-BD36-315E680200DC}">
          <x14:formula1>
            <xm:f>'Drop down Imputs'!$E$4:$E$21</xm:f>
          </x14:formula1>
          <xm:sqref>E49 E5:E47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11F6-176D-4150-AF3B-FB023AF058DA}">
  <dimension ref="A1:AN24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7" sqref="D7"/>
    </sheetView>
  </sheetViews>
  <sheetFormatPr defaultColWidth="11.5703125" defaultRowHeight="15" customHeight="1" x14ac:dyDescent="0.25"/>
  <cols>
    <col min="1" max="1" width="14.42578125" style="22" customWidth="1"/>
    <col min="2" max="2" width="25.5703125" style="20" customWidth="1"/>
    <col min="3" max="3" width="13.28515625" style="20" bestFit="1" customWidth="1"/>
    <col min="4" max="4" width="26.28515625" style="22" customWidth="1"/>
    <col min="5" max="5" width="22.28515625" style="20" customWidth="1"/>
    <col min="6" max="7" width="13.28515625" style="20" bestFit="1" customWidth="1"/>
    <col min="8" max="8" width="13.5703125" style="22" customWidth="1"/>
    <col min="9" max="9" width="43.5703125" style="22" customWidth="1"/>
    <col min="10" max="10" width="13.28515625" style="20" customWidth="1"/>
    <col min="11" max="11" width="11.42578125" style="22" customWidth="1"/>
    <col min="12" max="12" width="13.140625" style="22" customWidth="1"/>
    <col min="13" max="13" width="14.7109375" style="20" customWidth="1"/>
    <col min="14" max="14" width="14.28515625" style="22" customWidth="1"/>
    <col min="15" max="15" width="9.140625" style="22" customWidth="1"/>
    <col min="16" max="27" width="7.85546875" style="22" customWidth="1"/>
    <col min="28" max="28" width="53.28515625" style="22" customWidth="1"/>
    <col min="29" max="16384" width="11.5703125" style="22"/>
  </cols>
  <sheetData>
    <row r="1" spans="1:40" ht="18.600000000000001" customHeight="1" x14ac:dyDescent="0.25">
      <c r="A1" s="72" t="s">
        <v>0</v>
      </c>
      <c r="B1" s="72" t="s">
        <v>1</v>
      </c>
      <c r="C1" s="72" t="s">
        <v>2</v>
      </c>
      <c r="D1" s="71" t="s">
        <v>3</v>
      </c>
      <c r="E1" s="72" t="s">
        <v>4</v>
      </c>
      <c r="F1" s="72" t="s">
        <v>5</v>
      </c>
      <c r="G1" s="72" t="s">
        <v>6</v>
      </c>
      <c r="H1" s="71" t="s">
        <v>7</v>
      </c>
      <c r="I1" s="71" t="s">
        <v>8</v>
      </c>
      <c r="J1" s="73" t="s">
        <v>9</v>
      </c>
      <c r="K1" s="74" t="s">
        <v>10</v>
      </c>
      <c r="L1" s="75"/>
      <c r="M1" s="72" t="s">
        <v>11</v>
      </c>
      <c r="N1" s="71" t="s">
        <v>12</v>
      </c>
      <c r="O1" s="71"/>
      <c r="P1" s="68" t="s">
        <v>13</v>
      </c>
      <c r="Q1" s="69"/>
      <c r="R1" s="69"/>
      <c r="S1" s="69"/>
      <c r="T1" s="69"/>
      <c r="U1" s="69"/>
      <c r="V1" s="69"/>
      <c r="W1" s="69"/>
      <c r="X1" s="69"/>
      <c r="Y1" s="69"/>
      <c r="Z1" s="69"/>
      <c r="AA1" s="70"/>
      <c r="AB1" s="71" t="s">
        <v>14</v>
      </c>
      <c r="AC1" s="12"/>
      <c r="AD1" s="12"/>
      <c r="AE1" s="12"/>
      <c r="AF1" s="12"/>
      <c r="AG1" s="12"/>
      <c r="AH1" s="12"/>
      <c r="AI1" s="13"/>
      <c r="AJ1" s="13"/>
      <c r="AK1" s="13"/>
      <c r="AL1" s="13"/>
      <c r="AM1" s="13"/>
      <c r="AN1" s="13"/>
    </row>
    <row r="2" spans="1:40" ht="18.600000000000001" customHeight="1" x14ac:dyDescent="0.25">
      <c r="A2" s="72"/>
      <c r="B2" s="72"/>
      <c r="C2" s="72"/>
      <c r="D2" s="71"/>
      <c r="E2" s="72"/>
      <c r="F2" s="72"/>
      <c r="G2" s="72"/>
      <c r="H2" s="71"/>
      <c r="I2" s="71"/>
      <c r="J2" s="73"/>
      <c r="K2" s="76"/>
      <c r="L2" s="77"/>
      <c r="M2" s="72"/>
      <c r="N2" s="14"/>
      <c r="O2" s="14"/>
      <c r="P2" s="68" t="s">
        <v>15</v>
      </c>
      <c r="Q2" s="69"/>
      <c r="R2" s="69"/>
      <c r="S2" s="69"/>
      <c r="T2" s="69"/>
      <c r="U2" s="69"/>
      <c r="V2" s="69"/>
      <c r="W2" s="69"/>
      <c r="X2" s="69"/>
      <c r="Y2" s="69"/>
      <c r="Z2" s="69"/>
      <c r="AA2" s="70"/>
      <c r="AB2" s="71"/>
      <c r="AC2" s="12"/>
      <c r="AD2" s="12"/>
      <c r="AE2" s="12"/>
      <c r="AF2" s="12"/>
      <c r="AG2" s="12"/>
      <c r="AH2" s="12"/>
      <c r="AI2" s="13"/>
      <c r="AJ2" s="13"/>
      <c r="AK2" s="13"/>
      <c r="AL2" s="13"/>
      <c r="AM2" s="13"/>
      <c r="AN2" s="13"/>
    </row>
    <row r="3" spans="1:40" x14ac:dyDescent="0.25">
      <c r="A3" s="72"/>
      <c r="B3" s="72"/>
      <c r="C3" s="72"/>
      <c r="D3" s="71"/>
      <c r="E3" s="72"/>
      <c r="F3" s="72"/>
      <c r="G3" s="72"/>
      <c r="H3" s="71"/>
      <c r="I3" s="71"/>
      <c r="J3" s="73"/>
      <c r="K3" s="23" t="s">
        <v>16</v>
      </c>
      <c r="L3" s="23" t="s">
        <v>17</v>
      </c>
      <c r="M3" s="72"/>
      <c r="N3" s="23" t="s">
        <v>18</v>
      </c>
      <c r="O3" s="23" t="s">
        <v>19</v>
      </c>
      <c r="P3" s="21" t="s">
        <v>20</v>
      </c>
      <c r="Q3" s="21" t="s">
        <v>21</v>
      </c>
      <c r="R3" s="21" t="s">
        <v>22</v>
      </c>
      <c r="S3" s="21" t="s">
        <v>23</v>
      </c>
      <c r="T3" s="21" t="s">
        <v>22</v>
      </c>
      <c r="U3" s="21" t="s">
        <v>20</v>
      </c>
      <c r="V3" s="21" t="s">
        <v>20</v>
      </c>
      <c r="W3" s="21" t="s">
        <v>23</v>
      </c>
      <c r="X3" s="21" t="s">
        <v>24</v>
      </c>
      <c r="Y3" s="21" t="s">
        <v>25</v>
      </c>
      <c r="Z3" s="21" t="s">
        <v>26</v>
      </c>
      <c r="AA3" s="21" t="s">
        <v>27</v>
      </c>
      <c r="AB3" s="71"/>
      <c r="AC3" s="12"/>
      <c r="AD3" s="12"/>
      <c r="AE3" s="12"/>
      <c r="AF3" s="12"/>
      <c r="AG3" s="12"/>
      <c r="AH3" s="12"/>
      <c r="AI3" s="13"/>
      <c r="AJ3" s="13"/>
      <c r="AK3" s="13"/>
      <c r="AL3" s="13"/>
      <c r="AM3" s="13"/>
      <c r="AN3" s="13"/>
    </row>
    <row r="4" spans="1:40" ht="18.95" customHeight="1" x14ac:dyDescent="0.25">
      <c r="A4" s="11">
        <v>1</v>
      </c>
      <c r="B4" s="18" t="s">
        <v>85</v>
      </c>
      <c r="C4" s="18" t="s">
        <v>29</v>
      </c>
      <c r="D4" s="34" t="s">
        <v>86</v>
      </c>
      <c r="E4" s="18" t="s">
        <v>31</v>
      </c>
      <c r="F4" s="18" t="s">
        <v>32</v>
      </c>
      <c r="G4" s="18" t="s">
        <v>87</v>
      </c>
      <c r="H4" s="29">
        <v>19600</v>
      </c>
      <c r="I4" s="34" t="s">
        <v>88</v>
      </c>
      <c r="J4" s="57">
        <v>19565</v>
      </c>
      <c r="K4" s="24"/>
      <c r="L4" s="25"/>
      <c r="M4" s="18"/>
      <c r="N4" s="24"/>
      <c r="O4" s="24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24"/>
    </row>
    <row r="5" spans="1:40" ht="18.95" customHeight="1" x14ac:dyDescent="0.25">
      <c r="A5" s="11">
        <v>2</v>
      </c>
      <c r="B5" s="18" t="s">
        <v>85</v>
      </c>
      <c r="C5" s="18" t="s">
        <v>29</v>
      </c>
      <c r="D5" s="34" t="s">
        <v>89</v>
      </c>
      <c r="E5" s="18" t="s">
        <v>31</v>
      </c>
      <c r="F5" s="18" t="s">
        <v>32</v>
      </c>
      <c r="G5" s="18" t="s">
        <v>87</v>
      </c>
      <c r="H5" s="29">
        <v>19600</v>
      </c>
      <c r="I5" s="34" t="s">
        <v>88</v>
      </c>
      <c r="J5" s="29">
        <v>19565</v>
      </c>
      <c r="K5" s="24"/>
      <c r="L5" s="25"/>
      <c r="M5" s="18"/>
      <c r="N5" s="24"/>
      <c r="O5" s="24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24"/>
    </row>
    <row r="6" spans="1:40" ht="18.95" customHeight="1" x14ac:dyDescent="0.25">
      <c r="A6" s="11">
        <v>3</v>
      </c>
      <c r="B6" s="18" t="s">
        <v>85</v>
      </c>
      <c r="C6" s="18" t="s">
        <v>29</v>
      </c>
      <c r="D6" s="34" t="s">
        <v>90</v>
      </c>
      <c r="E6" s="18" t="s">
        <v>31</v>
      </c>
      <c r="F6" s="18" t="s">
        <v>32</v>
      </c>
      <c r="G6" s="18" t="s">
        <v>87</v>
      </c>
      <c r="H6" s="29">
        <v>19600</v>
      </c>
      <c r="I6" s="34" t="s">
        <v>170</v>
      </c>
      <c r="J6" s="29">
        <v>19565</v>
      </c>
      <c r="K6" s="24"/>
      <c r="L6" s="25"/>
      <c r="M6" s="18"/>
      <c r="N6" s="24"/>
      <c r="O6" s="24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24"/>
    </row>
    <row r="7" spans="1:40" s="66" customFormat="1" ht="46.5" customHeight="1" x14ac:dyDescent="0.25">
      <c r="A7" s="60">
        <v>4</v>
      </c>
      <c r="B7" s="87" t="s">
        <v>141</v>
      </c>
      <c r="C7" s="87" t="s">
        <v>29</v>
      </c>
      <c r="D7" s="88" t="s">
        <v>171</v>
      </c>
      <c r="E7" s="18" t="s">
        <v>31</v>
      </c>
      <c r="F7" s="87" t="s">
        <v>32</v>
      </c>
      <c r="G7" s="87" t="s">
        <v>87</v>
      </c>
      <c r="H7" s="89"/>
      <c r="I7" s="88" t="s">
        <v>171</v>
      </c>
      <c r="J7" s="57">
        <v>6200</v>
      </c>
      <c r="K7" s="64"/>
      <c r="L7" s="65"/>
      <c r="M7" s="61"/>
      <c r="N7" s="64"/>
      <c r="O7" s="64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4"/>
    </row>
    <row r="8" spans="1:40" ht="28.5" customHeight="1" x14ac:dyDescent="0.25">
      <c r="A8" s="11">
        <v>5</v>
      </c>
      <c r="B8" s="18" t="s">
        <v>85</v>
      </c>
      <c r="C8" s="18" t="s">
        <v>29</v>
      </c>
      <c r="D8" s="24" t="s">
        <v>146</v>
      </c>
      <c r="E8" s="18" t="s">
        <v>31</v>
      </c>
      <c r="F8" s="18" t="s">
        <v>32</v>
      </c>
      <c r="G8" s="18" t="s">
        <v>87</v>
      </c>
      <c r="H8" s="47">
        <v>19600</v>
      </c>
      <c r="I8" s="54" t="s">
        <v>157</v>
      </c>
      <c r="J8" s="29"/>
      <c r="K8" s="24"/>
      <c r="L8" s="25"/>
      <c r="M8" s="18"/>
      <c r="N8" s="24"/>
      <c r="O8" s="24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24"/>
    </row>
    <row r="9" spans="1:40" ht="32.25" customHeight="1" x14ac:dyDescent="0.25">
      <c r="A9" s="11">
        <v>6</v>
      </c>
      <c r="B9" s="18" t="s">
        <v>85</v>
      </c>
      <c r="C9" s="18" t="s">
        <v>29</v>
      </c>
      <c r="D9" s="24" t="s">
        <v>154</v>
      </c>
      <c r="E9" s="18" t="s">
        <v>31</v>
      </c>
      <c r="F9" s="18" t="s">
        <v>32</v>
      </c>
      <c r="G9" s="18" t="s">
        <v>87</v>
      </c>
      <c r="H9" s="47">
        <v>19600</v>
      </c>
      <c r="I9" s="55" t="s">
        <v>158</v>
      </c>
      <c r="J9" s="29"/>
      <c r="K9" s="24"/>
      <c r="L9" s="25"/>
      <c r="M9" s="18"/>
      <c r="N9" s="24"/>
      <c r="O9" s="24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24"/>
    </row>
    <row r="10" spans="1:40" ht="18.95" customHeight="1" x14ac:dyDescent="0.25">
      <c r="A10" s="11">
        <v>7</v>
      </c>
      <c r="B10" s="18"/>
      <c r="C10" s="18"/>
      <c r="D10" s="24"/>
      <c r="E10" s="18"/>
      <c r="F10" s="18"/>
      <c r="G10" s="18"/>
      <c r="H10" s="29"/>
      <c r="I10" s="24"/>
      <c r="J10" s="29"/>
      <c r="K10" s="24"/>
      <c r="L10" s="24"/>
      <c r="M10" s="18"/>
      <c r="N10" s="24"/>
      <c r="O10" s="24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24"/>
    </row>
    <row r="11" spans="1:40" ht="18.95" customHeight="1" x14ac:dyDescent="0.25">
      <c r="A11" s="11">
        <v>8</v>
      </c>
      <c r="B11" s="18"/>
      <c r="C11" s="18"/>
      <c r="D11" s="24"/>
      <c r="E11" s="18"/>
      <c r="F11" s="18"/>
      <c r="G11" s="18"/>
      <c r="H11" s="29"/>
      <c r="I11" s="24"/>
      <c r="J11" s="29"/>
      <c r="K11" s="24"/>
      <c r="L11" s="24"/>
      <c r="M11" s="18"/>
      <c r="N11" s="24"/>
      <c r="O11" s="24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24"/>
    </row>
    <row r="12" spans="1:40" ht="18.95" customHeight="1" x14ac:dyDescent="0.25">
      <c r="A12" s="11">
        <v>9</v>
      </c>
      <c r="B12" s="18"/>
      <c r="C12" s="18"/>
      <c r="D12" s="24"/>
      <c r="E12" s="18"/>
      <c r="F12" s="18"/>
      <c r="G12" s="18"/>
      <c r="H12" s="29"/>
      <c r="I12" s="24"/>
      <c r="J12" s="29"/>
      <c r="K12" s="24"/>
      <c r="L12" s="24"/>
      <c r="M12" s="18"/>
      <c r="N12" s="24"/>
      <c r="O12" s="24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24"/>
    </row>
    <row r="13" spans="1:40" ht="18.95" customHeight="1" x14ac:dyDescent="0.25">
      <c r="A13" s="11">
        <v>34</v>
      </c>
      <c r="B13" s="18"/>
      <c r="C13" s="24"/>
      <c r="D13" s="24"/>
      <c r="E13" s="18"/>
      <c r="F13" s="18"/>
      <c r="G13" s="18"/>
      <c r="H13" s="29"/>
      <c r="I13" s="24"/>
      <c r="J13" s="29"/>
      <c r="K13" s="24"/>
      <c r="L13" s="24"/>
      <c r="M13" s="18"/>
      <c r="N13" s="24"/>
      <c r="O13" s="24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24"/>
    </row>
    <row r="14" spans="1:40" ht="18.95" customHeight="1" x14ac:dyDescent="0.25">
      <c r="A14" s="11">
        <v>10</v>
      </c>
      <c r="B14" s="18"/>
      <c r="C14" s="24"/>
      <c r="D14" s="24"/>
      <c r="E14" s="18"/>
      <c r="F14" s="18"/>
      <c r="G14" s="18"/>
      <c r="H14" s="29"/>
      <c r="I14" s="24"/>
      <c r="J14" s="29"/>
      <c r="K14" s="24"/>
      <c r="L14" s="24"/>
      <c r="M14" s="18"/>
      <c r="N14" s="24"/>
      <c r="O14" s="24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24"/>
    </row>
    <row r="15" spans="1:40" ht="21" customHeight="1" x14ac:dyDescent="0.25">
      <c r="A15" s="32"/>
      <c r="H15" s="30"/>
      <c r="J15" s="30"/>
    </row>
    <row r="16" spans="1:40" ht="15" customHeight="1" x14ac:dyDescent="0.25">
      <c r="H16" s="30"/>
    </row>
    <row r="17" spans="2:10" ht="15" customHeight="1" x14ac:dyDescent="0.25">
      <c r="H17" s="30"/>
    </row>
    <row r="18" spans="2:10" ht="15" customHeight="1" x14ac:dyDescent="0.25">
      <c r="B18" s="33"/>
      <c r="H18" s="30">
        <f>SUM(H1:H11)</f>
        <v>98000</v>
      </c>
    </row>
    <row r="19" spans="2:10" ht="15" customHeight="1" x14ac:dyDescent="0.25">
      <c r="B19" s="33" t="s">
        <v>155</v>
      </c>
      <c r="J19" s="30">
        <f>J4+J7</f>
        <v>25765</v>
      </c>
    </row>
    <row r="24" spans="2:10" ht="15" customHeight="1" x14ac:dyDescent="0.25">
      <c r="B24" s="61" t="s">
        <v>85</v>
      </c>
      <c r="C24" s="61" t="s">
        <v>29</v>
      </c>
      <c r="D24" s="62" t="s">
        <v>91</v>
      </c>
      <c r="E24" s="61" t="s">
        <v>40</v>
      </c>
      <c r="F24" s="61" t="s">
        <v>32</v>
      </c>
      <c r="G24" s="61" t="s">
        <v>87</v>
      </c>
      <c r="H24" s="63"/>
      <c r="I24" s="62" t="s">
        <v>91</v>
      </c>
      <c r="J24" s="63">
        <v>1000</v>
      </c>
    </row>
  </sheetData>
  <autoFilter ref="A3:AN14" xr:uid="{8CC811F6-176D-4150-AF3B-FB023AF058DA}"/>
  <mergeCells count="16">
    <mergeCell ref="P2:AA2"/>
    <mergeCell ref="AB1:AB3"/>
    <mergeCell ref="N1:O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M1:M3"/>
    <mergeCell ref="P1:AA1"/>
    <mergeCell ref="K1:L2"/>
  </mergeCells>
  <phoneticPr fontId="6" type="noConversion"/>
  <conditionalFormatting sqref="P4:AA14">
    <cfRule type="cellIs" dxfId="2" priority="1" operator="equal">
      <formula>"GR"</formula>
    </cfRule>
    <cfRule type="cellIs" dxfId="1" priority="2" operator="equal">
      <formula>"Y"</formula>
    </cfRule>
    <cfRule type="cellIs" dxfId="0" priority="3" operator="equal">
      <formula>"N"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5D594963-DEA3-4F61-9318-72C14562DD16}">
          <x14:formula1>
            <xm:f>'Drop down Imputs'!$B$4:$B$18</xm:f>
          </x14:formula1>
          <xm:sqref>B8:B14</xm:sqref>
        </x14:dataValidation>
        <x14:dataValidation type="list" allowBlank="1" showInputMessage="1" showErrorMessage="1" xr:uid="{5D89116D-92CB-4DD6-8BF2-0FA2D19B191A}">
          <x14:formula1>
            <xm:f>'Drop down Imputs'!$M$4:$M$5</xm:f>
          </x14:formula1>
          <xm:sqref>M4:M14</xm:sqref>
        </x14:dataValidation>
        <x14:dataValidation type="list" allowBlank="1" showInputMessage="1" showErrorMessage="1" xr:uid="{DA63AABD-708A-4770-B835-01F2148A2A8B}">
          <x14:formula1>
            <xm:f>'Drop down Imputs'!$B$4:$B$19</xm:f>
          </x14:formula1>
          <xm:sqref>B4:B7 B24</xm:sqref>
        </x14:dataValidation>
        <x14:dataValidation type="list" allowBlank="1" showInputMessage="1" showErrorMessage="1" xr:uid="{7F4E5E7D-29A3-41D9-BC28-4FFEAB28CC69}">
          <x14:formula1>
            <xm:f>'Drop down Imputs'!$C$4:$C$5</xm:f>
          </x14:formula1>
          <xm:sqref>C4:C14 C24</xm:sqref>
        </x14:dataValidation>
        <x14:dataValidation type="list" allowBlank="1" showInputMessage="1" showErrorMessage="1" xr:uid="{2D227950-7BF4-43E5-90A8-C491BB66E3B1}">
          <x14:formula1>
            <xm:f>'Drop down Imputs'!$F$4:$F$5</xm:f>
          </x14:formula1>
          <xm:sqref>F4:F14 F24</xm:sqref>
        </x14:dataValidation>
        <x14:dataValidation type="list" allowBlank="1" showInputMessage="1" showErrorMessage="1" xr:uid="{43B17318-141C-4716-8AFF-23DBF5D9D18E}">
          <x14:formula1>
            <xm:f>'Drop down Imputs'!$G$4:$G$8</xm:f>
          </x14:formula1>
          <xm:sqref>G4:G14 G24</xm:sqref>
        </x14:dataValidation>
        <x14:dataValidation type="list" allowBlank="1" showInputMessage="1" showErrorMessage="1" xr:uid="{C62485EC-4575-4E71-816D-173F30E81DCD}">
          <x14:formula1>
            <xm:f>'Drop down Imputs'!$E$4:$E$21</xm:f>
          </x14:formula1>
          <xm:sqref>E24 E4:E14</xm:sqref>
        </x14:dataValidation>
        <x14:dataValidation type="list" allowBlank="1" showInputMessage="1" showErrorMessage="1" xr:uid="{5076FD6C-91C3-4187-9332-E7FC1AFCA16F}">
          <x14:formula1>
            <xm:f>'Drop down Imputs'!$P$4:$P$6</xm:f>
          </x14:formula1>
          <xm:sqref>P4:AA14</xm:sqref>
        </x14:dataValidation>
        <x14:dataValidation type="list" allowBlank="1" showInputMessage="1" showErrorMessage="1" xr:uid="{715D6128-08B2-4A1F-AFA0-CC8DC32C0035}">
          <x14:formula1>
            <xm:f>'Drop down Imputs'!$A$4:$A$53</xm:f>
          </x14:formula1>
          <xm:sqref>A4:A14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258A-1453-424F-A8D9-50AF4F63C377}">
  <dimension ref="A1:P4"/>
  <sheetViews>
    <sheetView topLeftCell="B1" workbookViewId="0">
      <selection activeCell="F4" sqref="F4"/>
    </sheetView>
  </sheetViews>
  <sheetFormatPr defaultColWidth="11.5703125" defaultRowHeight="15" x14ac:dyDescent="0.25"/>
  <cols>
    <col min="1" max="1" width="26.28515625" customWidth="1"/>
    <col min="2" max="7" width="14.7109375" customWidth="1"/>
    <col min="8" max="8" width="21" customWidth="1"/>
    <col min="9" max="16" width="14.7109375" customWidth="1"/>
  </cols>
  <sheetData>
    <row r="1" spans="1:16" ht="15.75" thickBot="1" x14ac:dyDescent="0.3">
      <c r="A1" t="s">
        <v>92</v>
      </c>
    </row>
    <row r="2" spans="1:16" ht="30" x14ac:dyDescent="0.25">
      <c r="A2" s="78"/>
      <c r="B2" s="80" t="s">
        <v>31</v>
      </c>
      <c r="C2" s="80"/>
      <c r="D2" s="80"/>
      <c r="E2" s="6" t="s">
        <v>93</v>
      </c>
      <c r="F2" s="6" t="s">
        <v>94</v>
      </c>
      <c r="G2" s="6" t="s">
        <v>95</v>
      </c>
      <c r="H2" s="3" t="s">
        <v>96</v>
      </c>
      <c r="I2" s="3" t="s">
        <v>97</v>
      </c>
      <c r="J2" s="3" t="s">
        <v>98</v>
      </c>
      <c r="K2" s="3" t="s">
        <v>99</v>
      </c>
      <c r="L2" s="3" t="s">
        <v>100</v>
      </c>
      <c r="M2" s="3" t="s">
        <v>70</v>
      </c>
      <c r="N2" s="3" t="s">
        <v>101</v>
      </c>
      <c r="O2" s="3" t="s">
        <v>102</v>
      </c>
      <c r="P2" s="3" t="s">
        <v>103</v>
      </c>
    </row>
    <row r="3" spans="1:16" x14ac:dyDescent="0.25">
      <c r="A3" s="79"/>
      <c r="B3" s="4" t="s">
        <v>104</v>
      </c>
      <c r="C3" s="4" t="s">
        <v>105</v>
      </c>
      <c r="D3" s="4" t="s">
        <v>106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x14ac:dyDescent="0.25">
      <c r="A4" s="7" t="s">
        <v>107</v>
      </c>
      <c r="B4" s="8">
        <v>0</v>
      </c>
      <c r="C4" s="8">
        <v>19600</v>
      </c>
      <c r="D4" s="8">
        <v>0</v>
      </c>
      <c r="E4" s="9">
        <v>29400</v>
      </c>
      <c r="F4" s="9">
        <v>5000</v>
      </c>
      <c r="G4" s="9">
        <v>19600</v>
      </c>
      <c r="H4" s="9">
        <v>14700</v>
      </c>
      <c r="I4" s="9">
        <v>10700</v>
      </c>
      <c r="J4" s="9">
        <v>15000</v>
      </c>
      <c r="K4" s="9">
        <v>4000</v>
      </c>
      <c r="L4" s="9">
        <v>9000</v>
      </c>
      <c r="M4" s="9">
        <v>14700</v>
      </c>
      <c r="N4" s="9">
        <v>5000</v>
      </c>
      <c r="O4" s="9">
        <v>1000</v>
      </c>
      <c r="P4" s="10"/>
    </row>
  </sheetData>
  <mergeCells count="2">
    <mergeCell ref="A2:A3"/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E647-4D8E-4D15-B193-647C93C63B3C}">
  <dimension ref="A1:AB75"/>
  <sheetViews>
    <sheetView workbookViewId="0">
      <selection activeCell="F28" sqref="F28"/>
    </sheetView>
  </sheetViews>
  <sheetFormatPr defaultRowHeight="15" x14ac:dyDescent="0.25"/>
  <cols>
    <col min="2" max="2" width="20.140625" bestFit="1" customWidth="1"/>
    <col min="5" max="5" width="18.7109375" bestFit="1" customWidth="1"/>
    <col min="6" max="6" width="12.7109375" customWidth="1"/>
    <col min="7" max="7" width="11.7109375" bestFit="1" customWidth="1"/>
    <col min="9" max="9" width="11.7109375" bestFit="1" customWidth="1"/>
    <col min="16" max="27" width="3.140625" customWidth="1"/>
  </cols>
  <sheetData>
    <row r="1" spans="1:28" x14ac:dyDescent="0.25">
      <c r="A1" s="82" t="s">
        <v>108</v>
      </c>
      <c r="B1" s="81" t="s">
        <v>109</v>
      </c>
      <c r="C1" s="81" t="s">
        <v>110</v>
      </c>
      <c r="D1" s="83" t="s">
        <v>111</v>
      </c>
      <c r="E1" s="82" t="s">
        <v>112</v>
      </c>
      <c r="F1" s="81" t="s">
        <v>113</v>
      </c>
      <c r="G1" s="81" t="s">
        <v>114</v>
      </c>
      <c r="H1" s="83" t="s">
        <v>115</v>
      </c>
      <c r="I1" s="83" t="s">
        <v>8</v>
      </c>
      <c r="J1" s="83" t="s">
        <v>116</v>
      </c>
      <c r="K1" s="71" t="s">
        <v>117</v>
      </c>
      <c r="L1" s="71"/>
      <c r="M1" s="82" t="s">
        <v>118</v>
      </c>
      <c r="N1" s="71" t="s">
        <v>119</v>
      </c>
      <c r="O1" s="71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" t="s">
        <v>120</v>
      </c>
    </row>
    <row r="2" spans="1:28" x14ac:dyDescent="0.25">
      <c r="A2" s="82"/>
      <c r="B2" s="81"/>
      <c r="C2" s="81"/>
      <c r="D2" s="83"/>
      <c r="E2" s="82"/>
      <c r="F2" s="81"/>
      <c r="G2" s="81"/>
      <c r="H2" s="83"/>
      <c r="I2" s="83"/>
      <c r="J2" s="83"/>
      <c r="K2" s="84" t="s">
        <v>16</v>
      </c>
      <c r="L2" s="85" t="s">
        <v>17</v>
      </c>
      <c r="M2" s="82"/>
      <c r="N2" s="86" t="s">
        <v>121</v>
      </c>
      <c r="O2" s="86" t="s">
        <v>19</v>
      </c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2"/>
    </row>
    <row r="3" spans="1:28" x14ac:dyDescent="0.25">
      <c r="A3" s="82"/>
      <c r="B3" s="81"/>
      <c r="C3" s="81"/>
      <c r="D3" s="83"/>
      <c r="E3" s="82"/>
      <c r="F3" s="81"/>
      <c r="G3" s="81"/>
      <c r="H3" s="83"/>
      <c r="I3" s="83"/>
      <c r="J3" s="83"/>
      <c r="K3" s="84"/>
      <c r="L3" s="85"/>
      <c r="M3" s="82"/>
      <c r="N3" s="86"/>
      <c r="O3" s="86"/>
      <c r="P3" s="15" t="s">
        <v>20</v>
      </c>
      <c r="Q3" s="15" t="s">
        <v>21</v>
      </c>
      <c r="R3" s="15" t="s">
        <v>22</v>
      </c>
      <c r="S3" s="15" t="s">
        <v>23</v>
      </c>
      <c r="T3" s="15" t="s">
        <v>22</v>
      </c>
      <c r="U3" s="15" t="s">
        <v>20</v>
      </c>
      <c r="V3" s="15" t="s">
        <v>20</v>
      </c>
      <c r="W3" s="15" t="s">
        <v>23</v>
      </c>
      <c r="X3" s="15" t="s">
        <v>24</v>
      </c>
      <c r="Y3" s="15" t="s">
        <v>25</v>
      </c>
      <c r="Z3" s="15" t="s">
        <v>26</v>
      </c>
      <c r="AA3" s="15" t="s">
        <v>27</v>
      </c>
      <c r="AB3" s="2"/>
    </row>
    <row r="4" spans="1:28" x14ac:dyDescent="0.25">
      <c r="A4">
        <v>1</v>
      </c>
      <c r="B4" t="s">
        <v>38</v>
      </c>
      <c r="C4" t="s">
        <v>29</v>
      </c>
      <c r="E4" t="s">
        <v>31</v>
      </c>
      <c r="F4" t="s">
        <v>32</v>
      </c>
      <c r="G4" t="s">
        <v>33</v>
      </c>
      <c r="M4" s="19" t="s">
        <v>36</v>
      </c>
      <c r="P4" s="27" t="s">
        <v>36</v>
      </c>
    </row>
    <row r="5" spans="1:28" x14ac:dyDescent="0.25">
      <c r="A5">
        <v>2</v>
      </c>
      <c r="B5" t="s">
        <v>122</v>
      </c>
      <c r="C5" t="s">
        <v>123</v>
      </c>
      <c r="E5" t="s">
        <v>40</v>
      </c>
      <c r="F5" t="s">
        <v>61</v>
      </c>
      <c r="G5" t="s">
        <v>87</v>
      </c>
      <c r="M5" s="19" t="s">
        <v>26</v>
      </c>
      <c r="P5" s="28" t="s">
        <v>26</v>
      </c>
    </row>
    <row r="6" spans="1:28" x14ac:dyDescent="0.25">
      <c r="A6">
        <v>3</v>
      </c>
      <c r="B6" t="s">
        <v>56</v>
      </c>
      <c r="E6" t="s">
        <v>93</v>
      </c>
      <c r="G6" t="s">
        <v>124</v>
      </c>
      <c r="P6" s="26" t="s">
        <v>125</v>
      </c>
    </row>
    <row r="7" spans="1:28" x14ac:dyDescent="0.25">
      <c r="A7">
        <v>4</v>
      </c>
      <c r="B7" t="s">
        <v>75</v>
      </c>
      <c r="E7" t="s">
        <v>54</v>
      </c>
      <c r="G7" t="s">
        <v>126</v>
      </c>
    </row>
    <row r="8" spans="1:28" x14ac:dyDescent="0.25">
      <c r="A8">
        <v>5</v>
      </c>
      <c r="B8" t="s">
        <v>45</v>
      </c>
      <c r="E8" t="s">
        <v>58</v>
      </c>
      <c r="G8" t="s">
        <v>127</v>
      </c>
    </row>
    <row r="9" spans="1:28" x14ac:dyDescent="0.25">
      <c r="A9">
        <v>6</v>
      </c>
      <c r="B9" t="s">
        <v>128</v>
      </c>
      <c r="E9" t="s">
        <v>129</v>
      </c>
    </row>
    <row r="10" spans="1:28" x14ac:dyDescent="0.25">
      <c r="A10">
        <v>7</v>
      </c>
      <c r="B10" t="s">
        <v>59</v>
      </c>
      <c r="E10" t="s">
        <v>130</v>
      </c>
    </row>
    <row r="11" spans="1:28" x14ac:dyDescent="0.25">
      <c r="A11">
        <v>8</v>
      </c>
      <c r="B11" t="s">
        <v>131</v>
      </c>
      <c r="E11" t="s">
        <v>132</v>
      </c>
    </row>
    <row r="12" spans="1:28" x14ac:dyDescent="0.25">
      <c r="A12">
        <v>9</v>
      </c>
      <c r="B12" t="s">
        <v>28</v>
      </c>
      <c r="E12" t="s">
        <v>70</v>
      </c>
    </row>
    <row r="13" spans="1:28" x14ac:dyDescent="0.25">
      <c r="A13">
        <v>10</v>
      </c>
      <c r="B13" t="s">
        <v>85</v>
      </c>
      <c r="E13" t="s">
        <v>102</v>
      </c>
    </row>
    <row r="14" spans="1:28" x14ac:dyDescent="0.25">
      <c r="A14">
        <v>11</v>
      </c>
      <c r="B14" t="s">
        <v>133</v>
      </c>
      <c r="E14" t="s">
        <v>101</v>
      </c>
    </row>
    <row r="15" spans="1:28" x14ac:dyDescent="0.25">
      <c r="A15">
        <v>12</v>
      </c>
      <c r="B15" t="s">
        <v>134</v>
      </c>
      <c r="E15" t="s">
        <v>135</v>
      </c>
    </row>
    <row r="16" spans="1:28" x14ac:dyDescent="0.25">
      <c r="A16">
        <v>13</v>
      </c>
      <c r="B16" t="s">
        <v>136</v>
      </c>
      <c r="E16" t="s">
        <v>94</v>
      </c>
    </row>
    <row r="17" spans="1:5" x14ac:dyDescent="0.25">
      <c r="A17">
        <v>14</v>
      </c>
      <c r="B17" t="s">
        <v>137</v>
      </c>
      <c r="E17" t="s">
        <v>138</v>
      </c>
    </row>
    <row r="18" spans="1:5" x14ac:dyDescent="0.25">
      <c r="A18">
        <v>15</v>
      </c>
      <c r="B18" t="s">
        <v>139</v>
      </c>
      <c r="E18" t="s">
        <v>140</v>
      </c>
    </row>
    <row r="19" spans="1:5" x14ac:dyDescent="0.25">
      <c r="A19">
        <v>16</v>
      </c>
      <c r="B19" t="s">
        <v>141</v>
      </c>
      <c r="E19" t="s">
        <v>98</v>
      </c>
    </row>
    <row r="20" spans="1:5" x14ac:dyDescent="0.25">
      <c r="A20">
        <v>17</v>
      </c>
      <c r="B20" t="s">
        <v>142</v>
      </c>
      <c r="E20" t="s">
        <v>123</v>
      </c>
    </row>
    <row r="21" spans="1:5" x14ac:dyDescent="0.25">
      <c r="A21">
        <v>18</v>
      </c>
      <c r="E21" t="s">
        <v>143</v>
      </c>
    </row>
    <row r="22" spans="1:5" x14ac:dyDescent="0.25">
      <c r="A22">
        <v>19</v>
      </c>
    </row>
    <row r="23" spans="1:5" x14ac:dyDescent="0.25">
      <c r="A23">
        <v>20</v>
      </c>
    </row>
    <row r="24" spans="1:5" x14ac:dyDescent="0.25">
      <c r="A24">
        <v>21</v>
      </c>
    </row>
    <row r="25" spans="1:5" x14ac:dyDescent="0.25">
      <c r="A25">
        <v>22</v>
      </c>
    </row>
    <row r="26" spans="1:5" x14ac:dyDescent="0.25">
      <c r="A26">
        <v>23</v>
      </c>
    </row>
    <row r="27" spans="1:5" x14ac:dyDescent="0.25">
      <c r="A27">
        <v>24</v>
      </c>
    </row>
    <row r="28" spans="1:5" x14ac:dyDescent="0.25">
      <c r="A28">
        <v>25</v>
      </c>
    </row>
    <row r="29" spans="1:5" x14ac:dyDescent="0.25">
      <c r="A29">
        <v>26</v>
      </c>
    </row>
    <row r="30" spans="1:5" x14ac:dyDescent="0.25">
      <c r="A30">
        <v>27</v>
      </c>
    </row>
    <row r="31" spans="1:5" x14ac:dyDescent="0.25">
      <c r="A31">
        <v>28</v>
      </c>
    </row>
    <row r="32" spans="1:5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</sheetData>
  <mergeCells count="17">
    <mergeCell ref="N1:O1"/>
    <mergeCell ref="K2:K3"/>
    <mergeCell ref="L2:L3"/>
    <mergeCell ref="N2:N3"/>
    <mergeCell ref="O2:O3"/>
    <mergeCell ref="M1:M3"/>
    <mergeCell ref="G1:G3"/>
    <mergeCell ref="H1:H3"/>
    <mergeCell ref="I1:I3"/>
    <mergeCell ref="J1:J3"/>
    <mergeCell ref="K1:L1"/>
    <mergeCell ref="F1:F3"/>
    <mergeCell ref="A1:A3"/>
    <mergeCell ref="B1:B3"/>
    <mergeCell ref="C1:C3"/>
    <mergeCell ref="D1:D3"/>
    <mergeCell ref="E1:E3"/>
  </mergeCells>
  <dataValidations count="1">
    <dataValidation type="list" allowBlank="1" showInputMessage="1" showErrorMessage="1" sqref="B4:B19" xr:uid="{20C32EAB-2B39-4DE8-B35F-CCEF9B20D8B8}">
      <formula1>$B$4:$B$19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DC850DAEF2D74D82DA320E36D58DD5" ma:contentTypeVersion="3" ma:contentTypeDescription="Create a new document." ma:contentTypeScope="" ma:versionID="88dd97fb66cd8c32cbceccf20ea0f095">
  <xsd:schema xmlns:xsd="http://www.w3.org/2001/XMLSchema" xmlns:xs="http://www.w3.org/2001/XMLSchema" xmlns:p="http://schemas.microsoft.com/office/2006/metadata/properties" xmlns:ns2="31603248-e5d0-4745-bc52-c02e0fa43712" targetNamespace="http://schemas.microsoft.com/office/2006/metadata/properties" ma:root="true" ma:fieldsID="a2c24699f1f7e1e933feab30338b3735" ns2:_="">
    <xsd:import namespace="31603248-e5d0-4745-bc52-c02e0fa437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03248-e5d0-4745-bc52-c02e0fa43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d 3 9 K W m 0 b z Z y n A A A A 9 w A A A B I A H A B D b 2 5 m a W c v U G F j a 2 F n Z S 5 4 b W w g o h g A K K A U A A A A A A A A A A A A A A A A A A A A A A A A A A A A h Y + x C s I w G I R f p W R v k k Y R K X / T Q X C y I A r i G t K 0 D b a p J K n t u z n 4 S L 6 C F a 2 6 O d 7 d d 3 B 3 v 9 4 g H Z o 6 u C j r d G s S F G G K A m V k m 2 t T J q j z R b h E K Y e t k C d R q m C E j Y s H p x N U e X + O C e n 7 H v c z 3 N q S M E o j c s w 2 e 1 m p R o T a O C + M V O j T y v + 3 E I f D a w x n O G I L z O a U Y Q p k c i H T 5 k u w c f A z / T F h 1 d W + s 4 o X N l z v g E w S y P s E f w B Q S w M E F A A C A A g A d 3 9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d / S l o o i k e 4 D g A A A B E A A A A T A B w A R m 9 y b X V s Y X M v U 2 V j d G l v b j E u b S C i G A A o o B Q A A A A A A A A A A A A A A A A A A A A A A A A A A A A r T k 0 u y c z P U w i G 0 I b W A F B L A Q I t A B Q A A g A I A H d / S l p t G 8 2 c p w A A A P c A A A A S A A A A A A A A A A A A A A A A A A A A A A B D b 2 5 m a W c v U G F j a 2 F n Z S 5 4 b W x Q S w E C L Q A U A A I A C A B 3 f 0 p a D 8 r p q 6 Q A A A D p A A A A E w A A A A A A A A A A A A A A A A D z A A A A W 0 N v b n R l b n R f V H l w Z X N d L n h t b F B L A Q I t A B Q A A g A I A H d / S l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l R M f I 8 p I 6 T o g w Z N l A J v z S A A A A A A I A A A A A A A N m A A D A A A A A E A A A A J Z u P N P s + 3 t y 0 s S t y e p b T Y U A A A A A B I A A A K A A A A A Q A A A A g q r j A i g B P B h P j g u r 5 G 7 n f F A A A A B D A m n l + E k d g o 9 h P e X X I C z i v G B Y F o 2 W p Q b L t 3 3 n V N D / I K w 1 H I 7 P s Q 1 M K c w 7 T U d P J H h g t w J 4 X P A 6 b 3 U Q h t n Q 7 J F X j 5 o t o r f E F Q G j s A r o U t T w d h Q A A A C H H c 3 y C r E R V 6 g b T C 1 + K f A r h E 4 E o g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E0DA4F-61EA-43CC-A071-BF58CF3F79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03248-e5d0-4745-bc52-c02e0fa43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1F8F7D-A87A-42E5-AFA5-22CE999C975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8FBCC1B-C766-41A3-87B6-FD41AB3D78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E7D77ABB-63CA-4CC3-ACCF-82AA8804C3B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25ca717-11da-4935-b601-f527b9741f2e}" enabled="1" method="Standard" siteId="{d852d5cd-724c-4128-8812-ffa5db3f850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Training BDG tracking PASSENGER</vt:lpstr>
      <vt:lpstr>Training BDG tracking LCV</vt:lpstr>
      <vt:lpstr>KOINE COST GRID</vt:lpstr>
      <vt:lpstr>Drop down Imputs</vt:lpstr>
    </vt:vector>
  </TitlesOfParts>
  <Manager/>
  <Company>STELLANTIS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JEROME LERCH</dc:creator>
  <cp:keywords/>
  <dc:description/>
  <cp:lastModifiedBy>Patrizia Gariglio</cp:lastModifiedBy>
  <cp:revision/>
  <dcterms:created xsi:type="dcterms:W3CDTF">2025-02-03T13:08:20Z</dcterms:created>
  <dcterms:modified xsi:type="dcterms:W3CDTF">2026-05-26T10:27:44Z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2025-02-03T13:26:58Z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aa869bbc-4a37-48bd-8fbe-fb8da389bdea</vt:lpwstr>
  </property>
  <property fmtid="{D5CDD505-2E9C-101B-9397-08002B2CF9AE}" pid="8" name="MSIP_Label_725ca717-11da-4935-b601-f527b9741f2e_ContentBits">
    <vt:lpwstr>0</vt:lpwstr>
  </property>
  <property fmtid="{D5CDD505-2E9C-101B-9397-08002B2CF9AE}" pid="9" name="ContentTypeId">
    <vt:lpwstr>0x01010006DC850DAEF2D74D82DA320E36D58DD5</vt:lpwstr>
  </property>
</Properties>
</file>