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6\007 Stellantis Europe Gara Barbirato\"/>
    </mc:Choice>
  </mc:AlternateContent>
  <xr:revisionPtr revIDLastSave="0" documentId="13_ncr:1_{CFF3CC8D-BE55-45B7-927C-5032C559356B}" xr6:coauthVersionLast="47" xr6:coauthVersionMax="47" xr10:uidLastSave="{00000000-0000-0000-0000-000000000000}"/>
  <bookViews>
    <workbookView xWindow="5385" yWindow="2445" windowWidth="21045" windowHeight="15960" xr2:uid="{5F44AB28-82F3-46E1-9624-D3C24FEE45B6}"/>
  </bookViews>
  <sheets>
    <sheet name="Consuntiv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2" l="1"/>
  <c r="D54" i="2"/>
  <c r="C53" i="2"/>
  <c r="C44" i="2"/>
  <c r="F3" i="2"/>
  <c r="C30" i="2"/>
  <c r="E9" i="2" s="1"/>
  <c r="E11" i="2" s="1"/>
  <c r="E6" i="2"/>
  <c r="F6" i="2" s="1"/>
  <c r="H6" i="2" l="1"/>
  <c r="D31" i="2"/>
</calcChain>
</file>

<file path=xl/sharedStrings.xml><?xml version="1.0" encoding="utf-8"?>
<sst xmlns="http://schemas.openxmlformats.org/spreadsheetml/2006/main" count="41" uniqueCount="34">
  <si>
    <t>INVOICES ISSUED</t>
  </si>
  <si>
    <t>BARBIRATO</t>
  </si>
  <si>
    <t>Final price</t>
  </si>
  <si>
    <t>Remaining amount  to be Invoiced</t>
  </si>
  <si>
    <t>KOINE 006/2026 March</t>
  </si>
  <si>
    <t>Leapmotor B05 WBT SHOOTING + 35 VIDEO 1 MIN</t>
  </si>
  <si>
    <t>Fiat Topolino MY26</t>
  </si>
  <si>
    <t>FIAT 600 ICE gasoline engine &amp; STREET Limited Launch Edition</t>
  </si>
  <si>
    <t>Leapmotor B03X</t>
  </si>
  <si>
    <t>Leapmotor B03X SHOOTING</t>
  </si>
  <si>
    <t>Fiat QuboL pill</t>
  </si>
  <si>
    <t>JEEP COMPASS DIGITAL KEY pill</t>
  </si>
  <si>
    <t>Leapmotor Battery Management Update pill</t>
  </si>
  <si>
    <t>Fiat 500 Dolcevita limited edition capsule pill</t>
  </si>
  <si>
    <t>PURCHASE ORDER 31401426 A 26 H1 PC PRODUCT TRAINING VARIABLE 31401426 A</t>
  </si>
  <si>
    <t>PURCHASE ORDER 31403208 26 H1 LCV PRODUCT TRAINING VARIABLE</t>
  </si>
  <si>
    <t>PURCHASE ORDER 31403209 26 H2 LCV PRODUCT TRAINING VARIABLE</t>
  </si>
  <si>
    <t>PURCHASE ORDER 31397323 EX-F PC LCV CROSS BRAND RAINING FIXED CO RISORSE</t>
  </si>
  <si>
    <t>PURCHASE ORDER 31403207 26 H1 PC PRODUCT TRAINING VARIABLE</t>
  </si>
  <si>
    <t>Amount fatt 006/2026</t>
  </si>
  <si>
    <t>PROJECTS PURCHASE ORDER 31401426</t>
  </si>
  <si>
    <t>Jeep Avenger Part 2 WBT</t>
  </si>
  <si>
    <t>Jeep Avenger Part 2 shooting</t>
  </si>
  <si>
    <t>Connected Services PCDOV WBT + AVATAR</t>
  </si>
  <si>
    <t>Connected Services FLAJ WBT + AVATAR</t>
  </si>
  <si>
    <t>New Leapmotor B03X -B05 Pedagogical Kit with TTT part 1</t>
  </si>
  <si>
    <t>hl</t>
  </si>
  <si>
    <t>Fiat Topolino Vilbrequen - My Learning App pill</t>
  </si>
  <si>
    <t>Grande Panda Bicolor - My Learning App pill</t>
  </si>
  <si>
    <t>D'AQUINO</t>
  </si>
  <si>
    <t>K9_Knowledge_Check WBT</t>
  </si>
  <si>
    <t>DODGE CHARGER UPDATE</t>
  </si>
  <si>
    <t xml:space="preserve">Amount </t>
  </si>
  <si>
    <t>PROJECTS COMPLETED fatt 007/2026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</si>
</sst>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2"/>
      <color theme="3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0"/>
      <name val="Calibri"/>
      <family val="2"/>
    </font>
    <font>
      <b/>
      <sz val="12"/>
      <color rgb="FFFF000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theme="0"/>
      <name val="Calibri"/>
      <family val="2"/>
    </font>
    <font>
      <b/>
      <sz val="12"/>
      <color theme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top"/>
    </xf>
    <xf numFmtId="4" fontId="3" fillId="0" borderId="0" xfId="0" applyNumberFormat="1" applyFont="1" applyAlignment="1">
      <alignment vertical="top"/>
    </xf>
    <xf numFmtId="4" fontId="2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0" fontId="3" fillId="0" borderId="0" xfId="0" applyFont="1" applyAlignment="1">
      <alignment horizontal="right" vertical="top"/>
    </xf>
    <xf numFmtId="0" fontId="7" fillId="0" borderId="0" xfId="0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0" fontId="5" fillId="2" borderId="0" xfId="0" applyFont="1" applyFill="1" applyAlignment="1">
      <alignment vertical="top"/>
    </xf>
    <xf numFmtId="4" fontId="5" fillId="2" borderId="0" xfId="0" applyNumberFormat="1" applyFont="1" applyFill="1" applyAlignment="1">
      <alignment horizontal="center" vertical="top"/>
    </xf>
    <xf numFmtId="4" fontId="5" fillId="2" borderId="0" xfId="0" applyNumberFormat="1" applyFont="1" applyFill="1" applyAlignment="1">
      <alignment vertical="top"/>
    </xf>
    <xf numFmtId="0" fontId="8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9" fillId="2" borderId="0" xfId="0" applyFont="1" applyFill="1" applyAlignment="1">
      <alignment horizontal="center" vertical="top"/>
    </xf>
    <xf numFmtId="0" fontId="9" fillId="2" borderId="0" xfId="0" applyFont="1" applyFill="1" applyAlignment="1">
      <alignment vertical="top"/>
    </xf>
    <xf numFmtId="4" fontId="9" fillId="2" borderId="0" xfId="0" applyNumberFormat="1" applyFont="1" applyFill="1" applyAlignment="1">
      <alignment horizontal="right" vertical="top"/>
    </xf>
    <xf numFmtId="0" fontId="9" fillId="2" borderId="0" xfId="0" applyFont="1" applyFill="1" applyAlignment="1">
      <alignment horizontal="right" vertical="top"/>
    </xf>
    <xf numFmtId="4" fontId="9" fillId="2" borderId="0" xfId="0" applyNumberFormat="1" applyFont="1" applyFill="1" applyAlignment="1">
      <alignment vertical="top"/>
    </xf>
    <xf numFmtId="0" fontId="6" fillId="0" borderId="0" xfId="0" applyFont="1" applyAlignment="1">
      <alignment horizontal="center" vertical="top"/>
    </xf>
    <xf numFmtId="4" fontId="6" fillId="0" borderId="0" xfId="0" applyNumberFormat="1" applyFont="1" applyAlignment="1">
      <alignment vertical="top"/>
    </xf>
    <xf numFmtId="0" fontId="6" fillId="0" borderId="0" xfId="0" applyFont="1" applyAlignment="1">
      <alignment horizontal="right" vertical="top"/>
    </xf>
    <xf numFmtId="4" fontId="6" fillId="0" borderId="0" xfId="0" applyNumberFormat="1" applyFont="1" applyAlignment="1">
      <alignment horizontal="right" vertical="top"/>
    </xf>
    <xf numFmtId="0" fontId="9" fillId="3" borderId="0" xfId="0" applyFont="1" applyFill="1" applyAlignment="1">
      <alignment horizontal="center" vertical="top"/>
    </xf>
    <xf numFmtId="0" fontId="9" fillId="3" borderId="0" xfId="0" applyFont="1" applyFill="1" applyAlignment="1">
      <alignment vertical="top"/>
    </xf>
    <xf numFmtId="4" fontId="9" fillId="3" borderId="0" xfId="0" applyNumberFormat="1" applyFont="1" applyFill="1" applyAlignment="1">
      <alignment horizontal="right" vertical="top"/>
    </xf>
    <xf numFmtId="4" fontId="9" fillId="3" borderId="0" xfId="0" applyNumberFormat="1" applyFont="1" applyFill="1" applyAlignment="1">
      <alignment vertical="top"/>
    </xf>
    <xf numFmtId="4" fontId="6" fillId="0" borderId="2" xfId="0" applyNumberFormat="1" applyFont="1" applyBorder="1" applyAlignment="1">
      <alignment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ADC0E-5F05-4762-B86A-B52D63F5B241}">
  <dimension ref="A2:H54"/>
  <sheetViews>
    <sheetView tabSelected="1" topLeftCell="A18" zoomScaleNormal="100" workbookViewId="0">
      <selection activeCell="F46" sqref="F46"/>
    </sheetView>
  </sheetViews>
  <sheetFormatPr defaultColWidth="8.85546875" defaultRowHeight="15.75" x14ac:dyDescent="0.25"/>
  <cols>
    <col min="1" max="1" width="8.85546875" style="10"/>
    <col min="2" max="2" width="61" style="1" customWidth="1"/>
    <col min="3" max="3" width="28.28515625" style="1" customWidth="1"/>
    <col min="4" max="4" width="17.5703125" style="1" customWidth="1"/>
    <col min="5" max="5" width="20.7109375" style="1" customWidth="1"/>
    <col min="6" max="6" width="17" style="1" customWidth="1"/>
    <col min="7" max="7" width="8.5703125" style="3" customWidth="1"/>
    <col min="8" max="8" width="18.7109375" style="1" customWidth="1"/>
    <col min="9" max="16384" width="8.85546875" style="1"/>
  </cols>
  <sheetData>
    <row r="2" spans="1:8" s="25" customFormat="1" x14ac:dyDescent="0.25">
      <c r="A2" s="24"/>
      <c r="B2" s="25" t="s">
        <v>14</v>
      </c>
      <c r="E2" s="26">
        <v>380000</v>
      </c>
      <c r="F2" s="27"/>
      <c r="G2" s="28"/>
    </row>
    <row r="3" spans="1:8" s="25" customFormat="1" x14ac:dyDescent="0.25">
      <c r="A3" s="24"/>
      <c r="B3" s="25" t="s">
        <v>18</v>
      </c>
      <c r="E3" s="26">
        <v>380000</v>
      </c>
      <c r="F3" s="26">
        <f>E2+E3</f>
        <v>760000</v>
      </c>
      <c r="G3" s="28"/>
    </row>
    <row r="4" spans="1:8" s="34" customFormat="1" x14ac:dyDescent="0.25">
      <c r="A4" s="33"/>
      <c r="E4" s="35"/>
      <c r="F4" s="35"/>
      <c r="G4" s="36"/>
    </row>
    <row r="5" spans="1:8" s="25" customFormat="1" x14ac:dyDescent="0.25">
      <c r="A5" s="24"/>
      <c r="B5" s="25" t="s">
        <v>15</v>
      </c>
      <c r="E5" s="26">
        <v>140000</v>
      </c>
      <c r="F5" s="27"/>
      <c r="G5" s="28"/>
      <c r="H5" s="28"/>
    </row>
    <row r="6" spans="1:8" s="25" customFormat="1" x14ac:dyDescent="0.25">
      <c r="A6" s="24"/>
      <c r="B6" s="25" t="s">
        <v>16</v>
      </c>
      <c r="E6" s="26">
        <f>140000</f>
        <v>140000</v>
      </c>
      <c r="F6" s="26">
        <f>E5+E6</f>
        <v>280000</v>
      </c>
      <c r="G6" s="28"/>
      <c r="H6" s="28">
        <f>F3+F6</f>
        <v>1040000</v>
      </c>
    </row>
    <row r="7" spans="1:8" x14ac:dyDescent="0.25">
      <c r="B7" s="2"/>
      <c r="C7" s="2"/>
      <c r="E7" s="4"/>
      <c r="F7" s="4"/>
      <c r="H7" s="3"/>
    </row>
    <row r="8" spans="1:8" s="3" customFormat="1" x14ac:dyDescent="0.25">
      <c r="A8" s="11"/>
      <c r="B8" s="9" t="s">
        <v>0</v>
      </c>
      <c r="C8" s="1"/>
      <c r="D8" s="1"/>
      <c r="E8" s="4"/>
      <c r="F8" s="4"/>
      <c r="H8" s="1"/>
    </row>
    <row r="9" spans="1:8" s="3" customFormat="1" x14ac:dyDescent="0.25">
      <c r="A9" s="11"/>
      <c r="B9" s="1" t="s">
        <v>4</v>
      </c>
      <c r="C9" s="1"/>
      <c r="D9" s="1"/>
      <c r="E9" s="6">
        <f>C30</f>
        <v>60372</v>
      </c>
      <c r="F9" s="6"/>
    </row>
    <row r="10" spans="1:8" ht="5.45" customHeight="1" x14ac:dyDescent="0.25">
      <c r="E10" s="4"/>
      <c r="F10" s="4"/>
    </row>
    <row r="11" spans="1:8" s="9" customFormat="1" x14ac:dyDescent="0.25">
      <c r="A11" s="12"/>
      <c r="B11" s="9" t="s">
        <v>3</v>
      </c>
      <c r="D11" s="21"/>
      <c r="E11" s="5">
        <f>E2-E9</f>
        <v>319628</v>
      </c>
      <c r="F11" s="5"/>
      <c r="G11" s="5"/>
    </row>
    <row r="12" spans="1:8" s="3" customFormat="1" ht="21" customHeight="1" x14ac:dyDescent="0.25">
      <c r="A12" s="11"/>
      <c r="B12" s="2"/>
      <c r="C12" s="2"/>
      <c r="D12" s="5"/>
      <c r="E12" s="4"/>
      <c r="F12" s="4"/>
      <c r="H12" s="1"/>
    </row>
    <row r="13" spans="1:8" s="25" customFormat="1" x14ac:dyDescent="0.25">
      <c r="A13" s="24"/>
      <c r="B13" s="25" t="s">
        <v>17</v>
      </c>
      <c r="E13" s="26">
        <v>338000</v>
      </c>
      <c r="F13" s="26"/>
      <c r="G13" s="28"/>
    </row>
    <row r="14" spans="1:8" x14ac:dyDescent="0.25">
      <c r="D14" s="7"/>
      <c r="F14" s="3"/>
    </row>
    <row r="15" spans="1:8" s="13" customFormat="1" ht="16.5" thickBot="1" x14ac:dyDescent="0.3">
      <c r="A15" s="22"/>
      <c r="D15" s="23"/>
      <c r="F15" s="14"/>
      <c r="G15" s="14"/>
    </row>
    <row r="16" spans="1:8" s="15" customFormat="1" ht="16.5" thickTop="1" x14ac:dyDescent="0.25">
      <c r="C16" s="16" t="s">
        <v>2</v>
      </c>
      <c r="E16" s="17"/>
      <c r="F16" s="17"/>
    </row>
    <row r="17" spans="1:7" s="3" customFormat="1" x14ac:dyDescent="0.25">
      <c r="A17" s="11"/>
      <c r="C17" s="8"/>
      <c r="D17" s="1"/>
      <c r="E17" s="1"/>
      <c r="G17" s="1"/>
    </row>
    <row r="18" spans="1:7" s="3" customFormat="1" x14ac:dyDescent="0.25">
      <c r="A18" s="19"/>
      <c r="B18" s="18" t="s">
        <v>20</v>
      </c>
      <c r="C18" s="18"/>
      <c r="D18" s="20">
        <v>380000</v>
      </c>
      <c r="E18" s="1"/>
      <c r="G18" s="1"/>
    </row>
    <row r="19" spans="1:7" x14ac:dyDescent="0.25">
      <c r="B19" s="9" t="s">
        <v>1</v>
      </c>
      <c r="C19" s="8"/>
      <c r="D19" s="6"/>
      <c r="E19" s="4"/>
      <c r="F19" s="3"/>
      <c r="G19" s="1"/>
    </row>
    <row r="20" spans="1:7" s="8" customFormat="1" x14ac:dyDescent="0.25">
      <c r="A20" s="29">
        <v>1</v>
      </c>
      <c r="B20" s="8" t="s">
        <v>5</v>
      </c>
      <c r="C20" s="30">
        <v>10228</v>
      </c>
      <c r="D20" s="32"/>
      <c r="E20" s="31"/>
      <c r="F20" s="30"/>
    </row>
    <row r="21" spans="1:7" s="8" customFormat="1" x14ac:dyDescent="0.25">
      <c r="A21" s="29">
        <v>2</v>
      </c>
      <c r="B21" s="8" t="s">
        <v>10</v>
      </c>
      <c r="C21" s="30">
        <v>1000</v>
      </c>
      <c r="D21" s="32"/>
      <c r="E21" s="31"/>
      <c r="F21" s="30"/>
    </row>
    <row r="22" spans="1:7" s="8" customFormat="1" x14ac:dyDescent="0.25">
      <c r="A22" s="29">
        <v>3</v>
      </c>
      <c r="B22" s="8" t="s">
        <v>6</v>
      </c>
      <c r="C22" s="30">
        <v>1000</v>
      </c>
      <c r="D22" s="32"/>
      <c r="E22" s="31"/>
      <c r="F22" s="30"/>
    </row>
    <row r="23" spans="1:7" s="8" customFormat="1" x14ac:dyDescent="0.25">
      <c r="A23" s="29">
        <v>4</v>
      </c>
      <c r="B23" s="8" t="s">
        <v>7</v>
      </c>
      <c r="C23" s="30">
        <v>9700</v>
      </c>
      <c r="D23" s="32"/>
      <c r="E23" s="31"/>
      <c r="F23" s="30"/>
    </row>
    <row r="24" spans="1:7" s="8" customFormat="1" x14ac:dyDescent="0.25">
      <c r="A24" s="29">
        <v>5</v>
      </c>
      <c r="B24" s="8" t="s">
        <v>11</v>
      </c>
      <c r="C24" s="30">
        <v>8000</v>
      </c>
      <c r="D24" s="32"/>
      <c r="E24" s="31"/>
      <c r="F24" s="30"/>
    </row>
    <row r="25" spans="1:7" s="8" customFormat="1" x14ac:dyDescent="0.25">
      <c r="A25" s="29">
        <v>6</v>
      </c>
      <c r="B25" s="8" t="s">
        <v>8</v>
      </c>
      <c r="C25" s="30">
        <v>19240</v>
      </c>
      <c r="D25" s="32"/>
      <c r="E25" s="31"/>
      <c r="F25" s="30"/>
    </row>
    <row r="26" spans="1:7" s="8" customFormat="1" x14ac:dyDescent="0.25">
      <c r="A26" s="29">
        <v>7</v>
      </c>
      <c r="B26" s="8" t="s">
        <v>9</v>
      </c>
      <c r="C26" s="30">
        <v>9204</v>
      </c>
      <c r="D26" s="32"/>
      <c r="E26" s="31"/>
      <c r="F26" s="30"/>
    </row>
    <row r="27" spans="1:7" s="8" customFormat="1" x14ac:dyDescent="0.25">
      <c r="A27" s="29">
        <v>8</v>
      </c>
      <c r="B27" s="8" t="s">
        <v>12</v>
      </c>
      <c r="C27" s="30">
        <v>1000</v>
      </c>
      <c r="D27" s="32"/>
      <c r="E27" s="31"/>
      <c r="F27" s="30"/>
    </row>
    <row r="28" spans="1:7" s="8" customFormat="1" x14ac:dyDescent="0.25">
      <c r="A28" s="29">
        <v>15</v>
      </c>
      <c r="B28" s="8" t="s">
        <v>13</v>
      </c>
      <c r="C28" s="30">
        <v>1000</v>
      </c>
      <c r="D28" s="32"/>
      <c r="E28" s="31"/>
      <c r="F28" s="30"/>
    </row>
    <row r="29" spans="1:7" s="8" customFormat="1" x14ac:dyDescent="0.25">
      <c r="A29" s="29"/>
      <c r="C29" s="30"/>
      <c r="D29" s="32"/>
      <c r="E29" s="31"/>
      <c r="F29" s="30"/>
    </row>
    <row r="30" spans="1:7" s="9" customFormat="1" x14ac:dyDescent="0.25">
      <c r="A30" s="12"/>
      <c r="B30" s="9" t="s">
        <v>19</v>
      </c>
      <c r="C30" s="5">
        <f>SUM(C20:C29)</f>
        <v>60372</v>
      </c>
      <c r="F30" s="5"/>
    </row>
    <row r="31" spans="1:7" x14ac:dyDescent="0.25">
      <c r="B31" s="9" t="s">
        <v>3</v>
      </c>
      <c r="C31" s="3"/>
      <c r="D31" s="3">
        <f>D18-C30</f>
        <v>319628</v>
      </c>
      <c r="F31" s="3"/>
    </row>
    <row r="34" spans="1:8" s="3" customFormat="1" x14ac:dyDescent="0.25">
      <c r="A34" s="19"/>
      <c r="B34" s="18" t="s">
        <v>33</v>
      </c>
      <c r="C34" s="18"/>
      <c r="D34" s="20"/>
      <c r="E34" s="1"/>
      <c r="G34" s="1"/>
    </row>
    <row r="35" spans="1:8" x14ac:dyDescent="0.25">
      <c r="B35" s="9" t="s">
        <v>1</v>
      </c>
    </row>
    <row r="36" spans="1:8" s="8" customFormat="1" x14ac:dyDescent="0.25">
      <c r="A36" s="29">
        <v>9</v>
      </c>
      <c r="B36" s="8" t="s">
        <v>21</v>
      </c>
      <c r="C36" s="30">
        <v>9158</v>
      </c>
      <c r="D36" s="32"/>
      <c r="E36" s="31"/>
      <c r="F36" s="30"/>
    </row>
    <row r="37" spans="1:8" x14ac:dyDescent="0.25">
      <c r="A37" s="10">
        <v>10</v>
      </c>
      <c r="B37" s="1" t="s">
        <v>22</v>
      </c>
      <c r="C37" s="30">
        <v>9800</v>
      </c>
    </row>
    <row r="38" spans="1:8" x14ac:dyDescent="0.25">
      <c r="A38" s="10">
        <v>12</v>
      </c>
      <c r="B38" s="1" t="s">
        <v>23</v>
      </c>
      <c r="C38" s="30">
        <v>17000</v>
      </c>
      <c r="E38" s="1" t="s">
        <v>26</v>
      </c>
    </row>
    <row r="39" spans="1:8" x14ac:dyDescent="0.25">
      <c r="A39" s="10">
        <v>13</v>
      </c>
      <c r="B39" s="1" t="s">
        <v>24</v>
      </c>
      <c r="C39" s="30">
        <v>17000</v>
      </c>
      <c r="E39" s="1" t="s">
        <v>26</v>
      </c>
    </row>
    <row r="40" spans="1:8" x14ac:dyDescent="0.25">
      <c r="A40" s="10">
        <v>16</v>
      </c>
      <c r="B40" s="1" t="s">
        <v>25</v>
      </c>
      <c r="C40" s="30">
        <v>65000</v>
      </c>
      <c r="E40" s="1" t="s">
        <v>26</v>
      </c>
    </row>
    <row r="41" spans="1:8" x14ac:dyDescent="0.25">
      <c r="A41" s="10">
        <v>27</v>
      </c>
      <c r="B41" s="1" t="s">
        <v>27</v>
      </c>
      <c r="C41" s="30">
        <v>1000</v>
      </c>
    </row>
    <row r="42" spans="1:8" x14ac:dyDescent="0.25">
      <c r="A42" s="10">
        <v>28</v>
      </c>
      <c r="B42" s="1" t="s">
        <v>28</v>
      </c>
      <c r="C42" s="37">
        <v>1000</v>
      </c>
    </row>
    <row r="43" spans="1:8" x14ac:dyDescent="0.25">
      <c r="C43" s="30"/>
    </row>
    <row r="44" spans="1:8" s="9" customFormat="1" x14ac:dyDescent="0.25">
      <c r="A44" s="12"/>
      <c r="B44" s="9" t="s">
        <v>32</v>
      </c>
      <c r="C44" s="5">
        <f>SUM(C36:C43)</f>
        <v>119958</v>
      </c>
      <c r="F44" s="5"/>
    </row>
    <row r="45" spans="1:8" x14ac:dyDescent="0.25">
      <c r="C45" s="30"/>
    </row>
    <row r="46" spans="1:8" x14ac:dyDescent="0.25">
      <c r="B46" s="9" t="s">
        <v>3</v>
      </c>
      <c r="C46" s="3"/>
      <c r="D46" s="3">
        <f>D18-C30-C44</f>
        <v>199670</v>
      </c>
      <c r="F46" s="3"/>
    </row>
    <row r="47" spans="1:8" x14ac:dyDescent="0.25">
      <c r="C47" s="30"/>
    </row>
    <row r="48" spans="1:8" s="25" customFormat="1" x14ac:dyDescent="0.25">
      <c r="A48" s="24"/>
      <c r="B48" s="25" t="s">
        <v>15</v>
      </c>
      <c r="E48" s="26">
        <v>140000</v>
      </c>
      <c r="F48" s="27"/>
      <c r="G48" s="28"/>
      <c r="H48" s="28"/>
    </row>
    <row r="49" spans="1:6" x14ac:dyDescent="0.25">
      <c r="B49" s="9" t="s">
        <v>29</v>
      </c>
    </row>
    <row r="50" spans="1:6" s="8" customFormat="1" x14ac:dyDescent="0.25">
      <c r="A50" s="29">
        <v>1</v>
      </c>
      <c r="B50" s="8" t="s">
        <v>30</v>
      </c>
      <c r="C50" s="30">
        <v>19565</v>
      </c>
      <c r="D50" s="32"/>
      <c r="E50" s="31"/>
      <c r="F50" s="30"/>
    </row>
    <row r="51" spans="1:6" x14ac:dyDescent="0.25">
      <c r="A51" s="10">
        <v>4</v>
      </c>
      <c r="B51" s="1" t="s">
        <v>31</v>
      </c>
      <c r="C51" s="37">
        <v>6200</v>
      </c>
    </row>
    <row r="53" spans="1:6" x14ac:dyDescent="0.25">
      <c r="B53" s="9" t="s">
        <v>32</v>
      </c>
      <c r="C53" s="5">
        <f>C50+C51</f>
        <v>25765</v>
      </c>
    </row>
    <row r="54" spans="1:6" x14ac:dyDescent="0.25">
      <c r="D54" s="3">
        <f>E48-C53</f>
        <v>114235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Consuntivo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Gariglio</dc:creator>
  <cp:lastModifiedBy>Patrizia Gariglio</cp:lastModifiedBy>
  <cp:lastPrinted>2025-06-11T16:53:55Z</cp:lastPrinted>
  <dcterms:created xsi:type="dcterms:W3CDTF">2025-02-02T21:06:35Z</dcterms:created>
  <dcterms:modified xsi:type="dcterms:W3CDTF">2026-05-28T10:58:56Z</dcterms:modified>
</cp:coreProperties>
</file>