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Condivisa\KOINE ACADEMY MATERIALE\CONTI\_2026 nuovi corsi\consuntivi nuovi\TTT X 2026\"/>
    </mc:Choice>
  </mc:AlternateContent>
  <xr:revisionPtr revIDLastSave="0" documentId="13_ncr:1_{924B3068-3BB8-4746-9751-FFC3BE2F2ACF}" xr6:coauthVersionLast="47" xr6:coauthVersionMax="47" xr10:uidLastSave="{00000000-0000-0000-0000-000000000000}"/>
  <bookViews>
    <workbookView xWindow="4590" yWindow="2655" windowWidth="24450" windowHeight="17205" firstSheet="1" activeTab="1" xr2:uid="{00000000-000D-0000-FFFF-FFFF00000000}"/>
  </bookViews>
  <sheets>
    <sheet name="BUDGET New Leapmotor B03X" sheetId="5" r:id="rId1"/>
    <sheet name="BUDGET New Jeep Recon" sheetId="13" r:id="rId2"/>
    <sheet name="BUDGET New Lancia Gamma" sheetId="14" r:id="rId3"/>
    <sheet name="BUDGET New Fiat F2X" sheetId="15" r:id="rId4"/>
    <sheet name="BUDGET New Fiat F2U" sheetId="16" r:id="rId5"/>
    <sheet name="PRICE LIST" sheetId="8" state="hidden" r:id="rId6"/>
    <sheet name="PRICE LIST (2)" sheetId="9" state="hidden" r:id="rId7"/>
  </sheets>
  <definedNames>
    <definedName name="_xlnm.Print_Area" localSheetId="4">'BUDGET New Fiat F2U'!$A$1:$D$74</definedName>
    <definedName name="_xlnm.Print_Area" localSheetId="3">'BUDGET New Fiat F2X'!$A$1:$D$74</definedName>
    <definedName name="_xlnm.Print_Area" localSheetId="1">'BUDGET New Jeep Recon'!$A$1:$D$74</definedName>
    <definedName name="_xlnm.Print_Area" localSheetId="2">'BUDGET New Lancia Gamma'!$A$1:$D$74</definedName>
    <definedName name="_xlnm.Print_Area" localSheetId="0">'BUDGET New Leapmotor B03X'!$A$1:$D$74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8" roundtripDataSignature="AMtx7mgxfBb13CzGf9h93ogg1c5gcxHgDQ=="/>
    </ext>
  </extLst>
</workbook>
</file>

<file path=xl/calcChain.xml><?xml version="1.0" encoding="utf-8"?>
<calcChain xmlns="http://schemas.openxmlformats.org/spreadsheetml/2006/main">
  <c r="D77" i="16" l="1"/>
  <c r="D81" i="16" s="1"/>
  <c r="J79" i="16"/>
  <c r="D80" i="15"/>
  <c r="J78" i="15"/>
  <c r="D80" i="14"/>
  <c r="J78" i="14"/>
  <c r="D80" i="13"/>
  <c r="J78" i="13"/>
  <c r="D80" i="5"/>
  <c r="F74" i="16"/>
  <c r="E74" i="16"/>
  <c r="H68" i="5"/>
  <c r="F72" i="16"/>
  <c r="D72" i="16"/>
  <c r="D58" i="16"/>
  <c r="F72" i="15"/>
  <c r="D58" i="15"/>
  <c r="D72" i="15" s="1"/>
  <c r="F72" i="14"/>
  <c r="D58" i="14"/>
  <c r="D72" i="14" s="1"/>
  <c r="F72" i="13"/>
  <c r="D72" i="13"/>
  <c r="D58" i="13"/>
  <c r="D72" i="5"/>
  <c r="F72" i="5"/>
  <c r="H72" i="5" s="1"/>
  <c r="J78" i="5"/>
  <c r="D58" i="5" l="1"/>
  <c r="D64" i="9"/>
  <c r="D63" i="9"/>
  <c r="D30" i="9"/>
  <c r="D62" i="9"/>
  <c r="D61" i="9"/>
  <c r="D5" i="9"/>
  <c r="D60" i="9"/>
  <c r="D50" i="9"/>
  <c r="D12" i="9"/>
  <c r="D20" i="9"/>
  <c r="D39" i="9"/>
  <c r="D59" i="9"/>
  <c r="D94" i="8"/>
  <c r="D136" i="8"/>
  <c r="D127" i="8"/>
  <c r="D121" i="8"/>
  <c r="D114" i="8"/>
  <c r="D103" i="8"/>
  <c r="D84" i="8"/>
  <c r="D76" i="8"/>
  <c r="D69" i="8"/>
  <c r="D61" i="8"/>
  <c r="D51" i="8"/>
  <c r="D41" i="8"/>
  <c r="D31" i="8"/>
  <c r="D21" i="8"/>
  <c r="D13" i="8"/>
  <c r="D4" i="8"/>
  <c r="J72" i="5" l="1"/>
</calcChain>
</file>

<file path=xl/sharedStrings.xml><?xml version="1.0" encoding="utf-8"?>
<sst xmlns="http://schemas.openxmlformats.org/spreadsheetml/2006/main" count="599" uniqueCount="137">
  <si>
    <t>Storyboarding</t>
  </si>
  <si>
    <t>Pre-production activities</t>
  </si>
  <si>
    <t>Video editing</t>
  </si>
  <si>
    <t>Budget and activities</t>
  </si>
  <si>
    <t>TOTAL</t>
  </si>
  <si>
    <t>DELIVERABLES DETAILED ACTIVITIES AND BUDGET</t>
  </si>
  <si>
    <t>WEB TRAINING (60 min)</t>
  </si>
  <si>
    <t>DELIVERABLE DETAILS</t>
  </si>
  <si>
    <t>Project management and briefings</t>
  </si>
  <si>
    <t>1 x WBT ENG 60 MIN (including test out)</t>
  </si>
  <si>
    <t>Material collection &amp; Analysis</t>
  </si>
  <si>
    <t xml:space="preserve">   - Review Test Area on Articulate 360</t>
  </si>
  <si>
    <t>Macro design  – Synopsis for Approval</t>
  </si>
  <si>
    <t xml:space="preserve">   - Source Articulate Storyline file</t>
  </si>
  <si>
    <t>Content copywriting – PPT Storyboard + Quiz &amp; reviews (Up to 150 slides)</t>
  </si>
  <si>
    <t xml:space="preserve">   - Published package for LMS upload and quality check</t>
  </si>
  <si>
    <t>PPT Graphic editing &amp; reviews</t>
  </si>
  <si>
    <t>1 x PPT ENG Storyboard (Up to 150 slides)</t>
  </si>
  <si>
    <t>Articulate editing, authoring &amp; reviews</t>
  </si>
  <si>
    <t>1 x XLIFF file for automatic translations</t>
  </si>
  <si>
    <t>Final publishing, LMS quality check &amp; source files delivery</t>
  </si>
  <si>
    <t>WBT MEMENTO (Synthesis of WBT contents with dedicated layout)</t>
  </si>
  <si>
    <t>1 x PPT file with hyperlinks for document navigation (Up to 45 slides)</t>
  </si>
  <si>
    <t>1 x PDF exported file (Upt o 45 pages) for quality check and reference for localizations</t>
  </si>
  <si>
    <t>PPT Content copywriting (Synthesis) &amp; Reviews</t>
  </si>
  <si>
    <t>PPT Graphic editing and link creation &amp; Reviews</t>
  </si>
  <si>
    <t>PDF export &amp; testing</t>
  </si>
  <si>
    <t>VCT 75-90 MIN STAND ALONE (SALES - FINANCIAL - SERVICE - ...)</t>
  </si>
  <si>
    <t>1 x PPT slide deck with animations &amp; trainer notes (Up to 75 slides)</t>
  </si>
  <si>
    <t>1 x WBT Test out quiz (10 questions)</t>
  </si>
  <si>
    <t>Content copywriting – PPT + trainer notes + Quiz for approval</t>
  </si>
  <si>
    <t>PPT Graphic editing and animations</t>
  </si>
  <si>
    <t>Test  Out Quiz Articulate editing, authoring &amp; reviews</t>
  </si>
  <si>
    <t>1 x PPT Test out quiz Storyboard (10 questions)</t>
  </si>
  <si>
    <t>Stellantis training app integration</t>
  </si>
  <si>
    <t xml:space="preserve">1 x Stellantis Learning App Quiz pill - Beedeez (10 questions) </t>
  </si>
  <si>
    <t>VCT SALES 75-90 MIN (WITHIN NEW MODEL COMPLETE TRAINING PATH)</t>
  </si>
  <si>
    <t>VCT SERVICE 75-90 MIN (AS SYNTHESIS / REARRANGEMENT / PARTIAL INTEGRATION OF VCT SALES)</t>
  </si>
  <si>
    <t>VCT FOLLOW UP SALES 60 MIN (WITHIN NEW MODEL COMPLETE TRAINING PATH)</t>
  </si>
  <si>
    <t>HANDOVER MEMENTO (OR ANY OTHER STAND ALONE MEMENTO)</t>
  </si>
  <si>
    <t>PPT New Content copywriting  &amp; reviews</t>
  </si>
  <si>
    <t>IBT 60-75 MIN WORKSHOP (WITHIN NEW MODEL COMPLETE TRAINING PATH)</t>
  </si>
  <si>
    <t xml:space="preserve">Content copywriting – PPT + trainer notes </t>
  </si>
  <si>
    <t>TEST DRIVE GUIDELINES (INCLUDING LIVE TRAINING EVENT GUIDELINES)</t>
  </si>
  <si>
    <t>1 x PPT file with hyperlinks for document navigation (Up to 40 slides)</t>
  </si>
  <si>
    <t>1 x PDF exported file (Up to 40 pages) for quality check and reference for localizations</t>
  </si>
  <si>
    <t>F2F TEST OUT (WITHIN NEW MODEL COMPLETE TRAINING PATH)</t>
  </si>
  <si>
    <t>1 x WBT Test out quiz (20 questions)</t>
  </si>
  <si>
    <t>Content copywriting – PPT Quiz for approval</t>
  </si>
  <si>
    <t>1 x PPT Test out quiz Storyboard (20 questions)</t>
  </si>
  <si>
    <t xml:space="preserve">1 x Stellantis Learning App Quiz pill - Beedeez (20 questions) </t>
  </si>
  <si>
    <t>BASIC VIDEO PRODUCTION (FOR PEDAGOGICAL KIT, TTT &amp; HANDOVER)</t>
  </si>
  <si>
    <t>2/3 Brand's representative quick interviews (3 to 5 minutes each)</t>
  </si>
  <si>
    <t>Macro design</t>
  </si>
  <si>
    <t xml:space="preserve">   - SRT files for superscript or voiceover</t>
  </si>
  <si>
    <t>10-12 short video clips with background music (30s to 1m30s)</t>
  </si>
  <si>
    <t xml:space="preserve">   - Static shots (Ex. Exterior / interior design, Infotainment, EV/Charging, Drive modes, Practicality, Boot space &amp; configuration, ….)</t>
  </si>
  <si>
    <t xml:space="preserve">Audio video equipment rent </t>
  </si>
  <si>
    <t xml:space="preserve">   - Dynamic shots (Ex. Road driving, performances,  Driving related screens, driver actions &amp; gestures, charging process,  Drive modes, ….)</t>
  </si>
  <si>
    <t>Video shooting (including crew trasfer to Turin)</t>
  </si>
  <si>
    <t>To be shooted in Turin or Brescia. Any other expenses not included (ex competitor car rental and video shooting, track or studio renting)</t>
  </si>
  <si>
    <t>TTT</t>
  </si>
  <si>
    <t xml:space="preserve">1 x PPT slide deck with animations &amp; trainer notes </t>
  </si>
  <si>
    <t>Macro design &amp; planning</t>
  </si>
  <si>
    <t>1 x Rehearsal on Adobe platform</t>
  </si>
  <si>
    <t>Content copywriting – PPT + trainer notes &amp; review</t>
  </si>
  <si>
    <t>1 x Live session on Adobe platform</t>
  </si>
  <si>
    <t xml:space="preserve">   - 3 to 4 presenter / guests set up (1 HL Trainer)</t>
  </si>
  <si>
    <t>Adobe Room configuration (Room set up, Layout preparation, Uploads, Poll creation,…)</t>
  </si>
  <si>
    <t xml:space="preserve">   - Multiple camera set up </t>
  </si>
  <si>
    <t>1 DD Reharsals + 1 DD TTT sessions + Preparation</t>
  </si>
  <si>
    <t xml:space="preserve">   - Studio set up with monitors for relator and as background</t>
  </si>
  <si>
    <t>- Director + Crew + Transfer expenses</t>
  </si>
  <si>
    <t xml:space="preserve">   </t>
  </si>
  <si>
    <t>- 1 x Trainer (Preparation + Rehearsal + TTT + Transfer cost)</t>
  </si>
  <si>
    <t>To be shooted in Turin Stellantis HQ or Brescia HL Consulting HQ. Any other expenses not included (ex studio renting)</t>
  </si>
  <si>
    <t>- Audio /  video / lighting / broadcasting equipment rent &amp; Set up</t>
  </si>
  <si>
    <t>MINI TTT</t>
  </si>
  <si>
    <t>1 x Live session on Microsoft Teams</t>
  </si>
  <si>
    <t xml:space="preserve">   - 1 HL Trainer</t>
  </si>
  <si>
    <t xml:space="preserve">   - Webcam</t>
  </si>
  <si>
    <t>Live session - 1 trainer, including preparation</t>
  </si>
  <si>
    <t>Trainer in remote working</t>
  </si>
  <si>
    <t>TRAINING PILLS - BEEDEEZ</t>
  </si>
  <si>
    <t>1 x Stellantis Training App Pill</t>
  </si>
  <si>
    <t>Content copywriting on Beedeez &amp; Review</t>
  </si>
  <si>
    <t>1 x PPT Storyboard</t>
  </si>
  <si>
    <t>Images selection &amp; adaptation &amp; Review</t>
  </si>
  <si>
    <t>PPT Storyboard creation &amp; Review</t>
  </si>
  <si>
    <t>BRAND ASSESSMENT</t>
  </si>
  <si>
    <t>Stellantis training app integration &amp; review</t>
  </si>
  <si>
    <t>Quantity</t>
  </si>
  <si>
    <t>total</t>
  </si>
  <si>
    <t>TOTAL PEDAGOGICAL KIT + TRAIN THE TRAINER + HANDOVER MEMENTO</t>
  </si>
  <si>
    <t>1 x Basic Video Production</t>
  </si>
  <si>
    <t>3 x VCT / IBT LIVE 75min workshops + Including Test Out</t>
  </si>
  <si>
    <t>1 x Live Event + Test drive guidelines</t>
  </si>
  <si>
    <t>1 x TTT</t>
  </si>
  <si>
    <t>1 x Handover memento guide</t>
  </si>
  <si>
    <t>Total</t>
  </si>
  <si>
    <t>Q.ty</t>
  </si>
  <si>
    <r>
      <t xml:space="preserve">DELIVERABLE DETAILS 
</t>
    </r>
    <r>
      <rPr>
        <sz val="9"/>
        <color theme="1"/>
        <rFont val="Open Sans Light"/>
        <family val="2"/>
      </rPr>
      <t>1 x PPT slide deck with animations &amp; trainer notes (Up to 75 slides)</t>
    </r>
  </si>
  <si>
    <r>
      <t xml:space="preserve">DELIVERABLE DETAILS 
</t>
    </r>
    <r>
      <rPr>
        <sz val="9"/>
        <color theme="1"/>
        <rFont val="Open Sans Light"/>
        <family val="2"/>
      </rPr>
      <t>1 x PPT file with hyperlinks for document navigation (Up to 30 slides)
1 x PDF exported file (Up to 30 pages) for quality check and reference for localizations</t>
    </r>
  </si>
  <si>
    <r>
      <t xml:space="preserve">DELIVERABLE DETAILS 
</t>
    </r>
    <r>
      <rPr>
        <sz val="9"/>
        <color theme="1"/>
        <rFont val="Open Sans Light"/>
        <family val="2"/>
      </rPr>
      <t xml:space="preserve">1 x WBT Test out quiz (20 questions)
   - Review Test Area on Articulate 360
   - Source Articulate Storyline file
   - Published package for LMS upload and quality check
1 x PPT Test out quiz Storyboard (20 questions)
1 x XLIFF file for automatic translations
1 x Stellantis Learning App Quiz pill - Beedeez (20 questions) </t>
    </r>
  </si>
  <si>
    <r>
      <t xml:space="preserve">DELIVERABLE DETAILS 
</t>
    </r>
    <r>
      <rPr>
        <sz val="9"/>
        <color theme="1"/>
        <rFont val="Open Sans Light"/>
        <family val="2"/>
      </rPr>
      <t>1 x PPT file with hyperlinks for document navigation (Up to 45 slides)
1 x PDF exported file (Upt o 45 pages) for quality check and reference for localizations</t>
    </r>
  </si>
  <si>
    <t>PEDAGOGICAL KIT, TTT &amp; HANDOVER GUIDE</t>
  </si>
  <si>
    <t>1 AFTERSALES VCT</t>
  </si>
  <si>
    <t xml:space="preserve">             KOINE' snc</t>
  </si>
  <si>
    <t xml:space="preserve">
Via Fornasio, 5 - 10092 BEINASCO (TO)  
Tel. 011 3971099  • Fax 011 3972261 
VAT number:  IT05758560014
E-mail: koine@koine.it
Codice fornitore STELLANTIS: 0085199</t>
  </si>
  <si>
    <t>x allestimenti</t>
  </si>
  <si>
    <t xml:space="preserve">noi </t>
  </si>
  <si>
    <t>HL</t>
  </si>
  <si>
    <t>cone 10700</t>
  </si>
  <si>
    <t>1 IBT with 2  WORKSHOP of 60-75 MIN  (WITHIN NEW MODEL COMPLETE TRAINING PATH)</t>
  </si>
  <si>
    <t>hl</t>
  </si>
  <si>
    <t>Content copywriting – PPT + trainer notes,  Graphic editing and animation</t>
  </si>
  <si>
    <t xml:space="preserve">TEST DRIVE GUIDELINES </t>
  </si>
  <si>
    <t>Stellantis MyLearning app test out publishing + Storyboard</t>
  </si>
  <si>
    <t>Basic studio setup (Lights, printed back panels, carpet)</t>
  </si>
  <si>
    <t>Preparation + 1 DD Rehearsals + 1 DD TTT sessions</t>
  </si>
  <si>
    <t>- Director + Crew  expenses</t>
  </si>
  <si>
    <t>- 1 × Trainer (Preparation + Rehearsal + TTT)</t>
  </si>
  <si>
    <t>HANDOVER GUIDE</t>
  </si>
  <si>
    <t>HANDOVER GUIDE SHOOTING</t>
  </si>
  <si>
    <r>
      <t xml:space="preserve">DELIVERABLE DETAILS 
</t>
    </r>
    <r>
      <rPr>
        <sz val="9"/>
        <rFont val="Open Sans Light"/>
      </rPr>
      <t>100 photos</t>
    </r>
  </si>
  <si>
    <t>Photo shooting and post production of 50 Vehicle images for Handover Guide</t>
  </si>
  <si>
    <t>New Fiat F2X TTT</t>
  </si>
  <si>
    <t>New Leapmotor B03X TTT</t>
  </si>
  <si>
    <t>Beinasco 02.04.2026</t>
  </si>
  <si>
    <t>New Jeep Recon TTT</t>
  </si>
  <si>
    <t>New Lancia Gamma TTT</t>
  </si>
  <si>
    <t>New Fiat F2U TTT</t>
  </si>
  <si>
    <t xml:space="preserve">F2F TEST OUT </t>
  </si>
  <si>
    <t>F2F TEST OUT</t>
  </si>
  <si>
    <t xml:space="preserve">  =77000-15000</t>
  </si>
  <si>
    <t>New Leapmotor B03X Pedagogical Kit with TTT</t>
  </si>
  <si>
    <t>New Leapmotor B03X Handover Memento+ shooting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</si>
</sst>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410]_-;\-* #,##0.00\ [$€-410]_-;_-* &quot;-&quot;??\ [$€-410]_-;_-@_-"/>
    <numFmt numFmtId="165" formatCode="_-* #,##0_-;\-* #,##0_-;_-* &quot;-&quot;??_-;_-@_-"/>
    <numFmt numFmtId="166" formatCode="#,##0.00\ _€"/>
  </numFmts>
  <fonts count="24" x14ac:knownFonts="1">
    <font>
      <sz val="9"/>
      <color theme="1"/>
      <name val="Open Sans"/>
    </font>
    <font>
      <sz val="9"/>
      <color theme="1"/>
      <name val="Open Sans Light"/>
      <family val="2"/>
    </font>
    <font>
      <b/>
      <sz val="9"/>
      <color theme="0"/>
      <name val="Open Sans Light"/>
      <family val="2"/>
    </font>
    <font>
      <sz val="12"/>
      <color theme="1"/>
      <name val="Open Sans SemiBold"/>
    </font>
    <font>
      <sz val="16"/>
      <color theme="1"/>
      <name val="Open Sans Light"/>
      <family val="2"/>
    </font>
    <font>
      <sz val="11"/>
      <color rgb="FF000530"/>
      <name val="Open Sans SemiBold"/>
    </font>
    <font>
      <sz val="9"/>
      <color theme="1"/>
      <name val="Open Sans"/>
      <family val="2"/>
    </font>
    <font>
      <sz val="9"/>
      <color theme="1"/>
      <name val="Open Sans"/>
      <family val="2"/>
    </font>
    <font>
      <sz val="9"/>
      <color theme="1"/>
      <name val="Open Sans Regular"/>
    </font>
    <font>
      <sz val="12"/>
      <color theme="1"/>
      <name val="Open Sans Bold"/>
    </font>
    <font>
      <b/>
      <sz val="9"/>
      <color rgb="FFFFFFFF"/>
      <name val="Open Sans Regular"/>
    </font>
    <font>
      <sz val="9"/>
      <color theme="1"/>
      <name val="Open Sans Bold"/>
    </font>
    <font>
      <sz val="9"/>
      <color rgb="FF000000"/>
      <name val="Open Sans Regular"/>
    </font>
    <font>
      <sz val="8"/>
      <color theme="1"/>
      <name val="Open Sans Regular"/>
    </font>
    <font>
      <b/>
      <sz val="9"/>
      <color theme="0"/>
      <name val="Open Sans Regular"/>
    </font>
    <font>
      <b/>
      <sz val="9"/>
      <color theme="1"/>
      <name val="Open Sans Regular"/>
    </font>
    <font>
      <b/>
      <sz val="9"/>
      <color rgb="FFFF0000"/>
      <name val="Open Sans Regular"/>
    </font>
    <font>
      <sz val="9"/>
      <color rgb="FFFF0000"/>
      <name val="Open Sans Light"/>
      <family val="2"/>
    </font>
    <font>
      <sz val="9"/>
      <color theme="0"/>
      <name val="Open Sans Regula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Open Sans Light"/>
      <family val="2"/>
    </font>
    <font>
      <sz val="9"/>
      <name val="Open Sans Bold"/>
    </font>
    <font>
      <sz val="9"/>
      <name val="Open Sans Light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203764"/>
      </left>
      <right style="thin">
        <color rgb="FF203764"/>
      </right>
      <top style="thin">
        <color rgb="FF203764"/>
      </top>
      <bottom style="thin">
        <color rgb="FF2037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203764"/>
      </right>
      <top style="thin">
        <color rgb="FF203764"/>
      </top>
      <bottom style="thin">
        <color rgb="FF203764"/>
      </bottom>
      <diagonal/>
    </border>
    <border>
      <left style="thin">
        <color rgb="FF203764"/>
      </left>
      <right/>
      <top style="thin">
        <color rgb="FF203764"/>
      </top>
      <bottom style="thin">
        <color rgb="FF203764"/>
      </bottom>
      <diagonal/>
    </border>
    <border>
      <left/>
      <right/>
      <top style="thin">
        <color rgb="FF203764"/>
      </top>
      <bottom style="thin">
        <color rgb="FF2037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8" fillId="0" borderId="0" xfId="0" applyFont="1"/>
    <xf numFmtId="0" fontId="9" fillId="0" borderId="0" xfId="0" applyFont="1"/>
    <xf numFmtId="0" fontId="10" fillId="3" borderId="3" xfId="0" applyFont="1" applyFill="1" applyBorder="1" applyAlignment="1">
      <alignment horizontal="left" vertical="center" wrapText="1" readingOrder="1"/>
    </xf>
    <xf numFmtId="44" fontId="10" fillId="3" borderId="3" xfId="1" applyFont="1" applyFill="1" applyBorder="1" applyAlignment="1">
      <alignment horizontal="left" vertical="center" wrapText="1" readingOrder="1"/>
    </xf>
    <xf numFmtId="0" fontId="11" fillId="4" borderId="4" xfId="0" applyFont="1" applyFill="1" applyBorder="1"/>
    <xf numFmtId="0" fontId="12" fillId="0" borderId="3" xfId="0" applyFont="1" applyBorder="1" applyAlignment="1">
      <alignment horizontal="left" vertical="center" wrapText="1" readingOrder="1"/>
    </xf>
    <xf numFmtId="44" fontId="12" fillId="0" borderId="3" xfId="1" applyFont="1" applyBorder="1" applyAlignment="1">
      <alignment horizontal="left" vertical="center" wrapText="1" readingOrder="1"/>
    </xf>
    <xf numFmtId="0" fontId="8" fillId="4" borderId="2" xfId="0" applyFont="1" applyFill="1" applyBorder="1"/>
    <xf numFmtId="0" fontId="8" fillId="4" borderId="5" xfId="0" applyFont="1" applyFill="1" applyBorder="1"/>
    <xf numFmtId="44" fontId="8" fillId="4" borderId="2" xfId="0" applyNumberFormat="1" applyFont="1" applyFill="1" applyBorder="1"/>
    <xf numFmtId="44" fontId="8" fillId="4" borderId="5" xfId="0" applyNumberFormat="1" applyFont="1" applyFill="1" applyBorder="1"/>
    <xf numFmtId="0" fontId="8" fillId="0" borderId="1" xfId="0" applyFont="1" applyBorder="1" applyAlignment="1">
      <alignment horizontal="left" vertical="center"/>
    </xf>
    <xf numFmtId="44" fontId="8" fillId="0" borderId="1" xfId="1" applyFont="1" applyBorder="1" applyAlignment="1">
      <alignment vertical="center"/>
    </xf>
    <xf numFmtId="44" fontId="8" fillId="0" borderId="0" xfId="0" applyNumberFormat="1" applyFont="1"/>
    <xf numFmtId="0" fontId="13" fillId="0" borderId="1" xfId="0" quotePrefix="1" applyFont="1" applyBorder="1" applyAlignment="1">
      <alignment horizontal="left" vertical="center" indent="1"/>
    </xf>
    <xf numFmtId="0" fontId="8" fillId="0" borderId="0" xfId="0" applyFont="1" applyAlignment="1">
      <alignment vertical="center"/>
    </xf>
    <xf numFmtId="44" fontId="8" fillId="0" borderId="0" xfId="1" applyFont="1" applyAlignment="1">
      <alignment vertical="center"/>
    </xf>
    <xf numFmtId="44" fontId="12" fillId="0" borderId="0" xfId="1" applyFont="1" applyBorder="1" applyAlignment="1">
      <alignment horizontal="left" vertical="center" wrapText="1" readingOrder="1"/>
    </xf>
    <xf numFmtId="165" fontId="8" fillId="0" borderId="0" xfId="2" applyNumberFormat="1" applyFont="1"/>
    <xf numFmtId="165" fontId="9" fillId="0" borderId="0" xfId="2" applyNumberFormat="1" applyFont="1"/>
    <xf numFmtId="165" fontId="10" fillId="3" borderId="3" xfId="2" applyNumberFormat="1" applyFont="1" applyFill="1" applyBorder="1" applyAlignment="1">
      <alignment horizontal="left" vertical="center" wrapText="1" readingOrder="1"/>
    </xf>
    <xf numFmtId="165" fontId="12" fillId="0" borderId="3" xfId="2" applyNumberFormat="1" applyFont="1" applyBorder="1" applyAlignment="1">
      <alignment horizontal="left" vertical="center" wrapText="1" readingOrder="1"/>
    </xf>
    <xf numFmtId="165" fontId="8" fillId="0" borderId="1" xfId="2" applyNumberFormat="1" applyFont="1" applyBorder="1" applyAlignment="1">
      <alignment vertical="center"/>
    </xf>
    <xf numFmtId="0" fontId="14" fillId="5" borderId="0" xfId="0" applyFont="1" applyFill="1"/>
    <xf numFmtId="0" fontId="15" fillId="5" borderId="0" xfId="0" applyFont="1" applyFill="1"/>
    <xf numFmtId="165" fontId="15" fillId="5" borderId="0" xfId="2" applyNumberFormat="1" applyFont="1" applyFill="1"/>
    <xf numFmtId="44" fontId="14" fillId="5" borderId="0" xfId="0" applyNumberFormat="1" applyFont="1" applyFill="1"/>
    <xf numFmtId="165" fontId="14" fillId="2" borderId="6" xfId="2" applyNumberFormat="1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165" fontId="10" fillId="3" borderId="3" xfId="2" applyNumberFormat="1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horizontal="left" vertical="center" wrapText="1" readingOrder="1"/>
    </xf>
    <xf numFmtId="165" fontId="12" fillId="0" borderId="0" xfId="2" applyNumberFormat="1" applyFont="1" applyBorder="1" applyAlignment="1">
      <alignment horizontal="left" vertical="center" wrapText="1" readingOrder="1"/>
    </xf>
    <xf numFmtId="0" fontId="2" fillId="6" borderId="0" xfId="0" applyFont="1" applyFill="1"/>
    <xf numFmtId="164" fontId="2" fillId="6" borderId="0" xfId="0" applyNumberFormat="1" applyFont="1" applyFill="1"/>
    <xf numFmtId="166" fontId="9" fillId="0" borderId="0" xfId="0" applyNumberFormat="1" applyFont="1" applyAlignment="1">
      <alignment horizontal="right"/>
    </xf>
    <xf numFmtId="166" fontId="14" fillId="2" borderId="6" xfId="0" applyNumberFormat="1" applyFont="1" applyFill="1" applyBorder="1" applyAlignment="1">
      <alignment horizontal="right"/>
    </xf>
    <xf numFmtId="166" fontId="8" fillId="0" borderId="0" xfId="0" applyNumberFormat="1" applyFont="1" applyAlignment="1">
      <alignment horizontal="right"/>
    </xf>
    <xf numFmtId="166" fontId="10" fillId="3" borderId="3" xfId="1" applyNumberFormat="1" applyFont="1" applyFill="1" applyBorder="1" applyAlignment="1">
      <alignment horizontal="right" vertical="center" wrapText="1" readingOrder="1"/>
    </xf>
    <xf numFmtId="166" fontId="12" fillId="0" borderId="3" xfId="1" applyNumberFormat="1" applyFont="1" applyBorder="1" applyAlignment="1">
      <alignment horizontal="right" vertical="center" wrapText="1" readingOrder="1"/>
    </xf>
    <xf numFmtId="166" fontId="12" fillId="0" borderId="0" xfId="1" applyNumberFormat="1" applyFont="1" applyBorder="1" applyAlignment="1">
      <alignment horizontal="right" vertical="center" wrapText="1" readingOrder="1"/>
    </xf>
    <xf numFmtId="166" fontId="8" fillId="0" borderId="1" xfId="1" applyNumberFormat="1" applyFont="1" applyBorder="1" applyAlignment="1">
      <alignment horizontal="right" vertical="center"/>
    </xf>
    <xf numFmtId="166" fontId="2" fillId="6" borderId="0" xfId="0" applyNumberFormat="1" applyFont="1" applyFill="1" applyAlignment="1">
      <alignment horizontal="right"/>
    </xf>
    <xf numFmtId="166" fontId="1" fillId="0" borderId="0" xfId="0" applyNumberFormat="1" applyFont="1" applyAlignment="1">
      <alignment horizontal="right"/>
    </xf>
    <xf numFmtId="0" fontId="12" fillId="0" borderId="11" xfId="0" applyFont="1" applyBorder="1" applyAlignment="1">
      <alignment horizontal="left" vertical="center" wrapText="1" readingOrder="1"/>
    </xf>
    <xf numFmtId="166" fontId="12" fillId="0" borderId="10" xfId="1" applyNumberFormat="1" applyFont="1" applyBorder="1" applyAlignment="1">
      <alignment horizontal="right" vertical="center" wrapText="1" readingOrder="1"/>
    </xf>
    <xf numFmtId="44" fontId="12" fillId="0" borderId="12" xfId="1" applyFont="1" applyBorder="1" applyAlignment="1">
      <alignment horizontal="left" vertical="center" wrapText="1" readingOrder="1"/>
    </xf>
    <xf numFmtId="165" fontId="12" fillId="0" borderId="12" xfId="2" applyNumberFormat="1" applyFont="1" applyBorder="1" applyAlignment="1">
      <alignment horizontal="left" vertical="center" wrapText="1" readingOrder="1"/>
    </xf>
    <xf numFmtId="0" fontId="16" fillId="3" borderId="3" xfId="0" applyFont="1" applyFill="1" applyBorder="1" applyAlignment="1">
      <alignment horizontal="left" vertical="center" wrapText="1" readingOrder="1"/>
    </xf>
    <xf numFmtId="44" fontId="14" fillId="3" borderId="3" xfId="1" applyFont="1" applyFill="1" applyBorder="1" applyAlignment="1">
      <alignment horizontal="left" vertical="center" wrapText="1" readingOrder="1"/>
    </xf>
    <xf numFmtId="0" fontId="17" fillId="0" borderId="0" xfId="0" applyFont="1"/>
    <xf numFmtId="4" fontId="1" fillId="0" borderId="0" xfId="0" applyNumberFormat="1" applyFont="1"/>
    <xf numFmtId="0" fontId="14" fillId="3" borderId="3" xfId="0" applyFont="1" applyFill="1" applyBorder="1" applyAlignment="1">
      <alignment horizontal="left" vertical="center" wrapText="1" readingOrder="1"/>
    </xf>
    <xf numFmtId="0" fontId="18" fillId="0" borderId="0" xfId="0" applyFont="1" applyAlignment="1">
      <alignment horizontal="left" vertical="center" wrapText="1" readingOrder="1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right"/>
    </xf>
    <xf numFmtId="0" fontId="21" fillId="0" borderId="0" xfId="0" applyFont="1"/>
    <xf numFmtId="4" fontId="17" fillId="0" borderId="0" xfId="0" applyNumberFormat="1" applyFont="1"/>
    <xf numFmtId="165" fontId="14" fillId="3" borderId="3" xfId="2" applyNumberFormat="1" applyFont="1" applyFill="1" applyBorder="1" applyAlignment="1">
      <alignment horizontal="left" vertical="center" wrapText="1" readingOrder="1"/>
    </xf>
    <xf numFmtId="166" fontId="14" fillId="3" borderId="3" xfId="1" applyNumberFormat="1" applyFont="1" applyFill="1" applyBorder="1" applyAlignment="1">
      <alignment horizontal="right" vertical="center" wrapText="1" readingOrder="1"/>
    </xf>
    <xf numFmtId="44" fontId="1" fillId="0" borderId="0" xfId="0" applyNumberFormat="1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166" fontId="14" fillId="2" borderId="0" xfId="0" applyNumberFormat="1" applyFont="1" applyFill="1" applyAlignment="1">
      <alignment horizontal="right"/>
    </xf>
    <xf numFmtId="166" fontId="10" fillId="3" borderId="0" xfId="1" applyNumberFormat="1" applyFont="1" applyFill="1" applyBorder="1" applyAlignment="1">
      <alignment horizontal="right" vertical="center" wrapText="1" readingOrder="1"/>
    </xf>
    <xf numFmtId="0" fontId="11" fillId="4" borderId="0" xfId="0" applyFont="1" applyFill="1" applyAlignment="1">
      <alignment horizontal="left"/>
    </xf>
    <xf numFmtId="166" fontId="8" fillId="0" borderId="0" xfId="1" applyNumberFormat="1" applyFont="1" applyBorder="1" applyAlignment="1">
      <alignment horizontal="right" vertical="center"/>
    </xf>
    <xf numFmtId="166" fontId="14" fillId="3" borderId="0" xfId="1" applyNumberFormat="1" applyFont="1" applyFill="1" applyBorder="1" applyAlignment="1">
      <alignment horizontal="right" vertical="center" wrapText="1" readingOrder="1"/>
    </xf>
    <xf numFmtId="166" fontId="14" fillId="0" borderId="0" xfId="0" applyNumberFormat="1" applyFont="1" applyAlignment="1">
      <alignment horizontal="right"/>
    </xf>
    <xf numFmtId="166" fontId="10" fillId="0" borderId="0" xfId="1" applyNumberFormat="1" applyFont="1" applyFill="1" applyBorder="1" applyAlignment="1">
      <alignment horizontal="right" vertical="center" wrapText="1" readingOrder="1"/>
    </xf>
    <xf numFmtId="166" fontId="12" fillId="0" borderId="0" xfId="1" applyNumberFormat="1" applyFont="1" applyFill="1" applyBorder="1" applyAlignment="1">
      <alignment horizontal="right" vertical="center" wrapText="1" readingOrder="1"/>
    </xf>
    <xf numFmtId="0" fontId="11" fillId="0" borderId="0" xfId="0" applyFont="1" applyAlignment="1">
      <alignment horizontal="left"/>
    </xf>
    <xf numFmtId="166" fontId="8" fillId="0" borderId="0" xfId="1" applyNumberFormat="1" applyFont="1" applyFill="1" applyBorder="1" applyAlignment="1">
      <alignment horizontal="right" vertical="center"/>
    </xf>
    <xf numFmtId="166" fontId="14" fillId="0" borderId="0" xfId="1" applyNumberFormat="1" applyFont="1" applyFill="1" applyBorder="1" applyAlignment="1">
      <alignment horizontal="right" vertical="center" wrapText="1" readingOrder="1"/>
    </xf>
    <xf numFmtId="166" fontId="2" fillId="0" borderId="0" xfId="0" applyNumberFormat="1" applyFont="1" applyAlignment="1">
      <alignment horizontal="right"/>
    </xf>
    <xf numFmtId="0" fontId="11" fillId="4" borderId="7" xfId="0" applyFont="1" applyFill="1" applyBorder="1" applyAlignment="1">
      <alignment horizontal="left" wrapText="1"/>
    </xf>
    <xf numFmtId="0" fontId="11" fillId="4" borderId="8" xfId="0" applyFont="1" applyFill="1" applyBorder="1" applyAlignment="1">
      <alignment horizontal="left"/>
    </xf>
    <xf numFmtId="0" fontId="11" fillId="4" borderId="9" xfId="0" applyFont="1" applyFill="1" applyBorder="1" applyAlignment="1">
      <alignment horizontal="left"/>
    </xf>
    <xf numFmtId="0" fontId="22" fillId="4" borderId="7" xfId="0" applyFont="1" applyFill="1" applyBorder="1" applyAlignment="1">
      <alignment horizontal="left" wrapText="1"/>
    </xf>
    <xf numFmtId="0" fontId="22" fillId="4" borderId="8" xfId="0" applyFont="1" applyFill="1" applyBorder="1" applyAlignment="1">
      <alignment horizontal="left"/>
    </xf>
    <xf numFmtId="0" fontId="22" fillId="4" borderId="9" xfId="0" applyFont="1" applyFill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19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166" fontId="1" fillId="0" borderId="13" xfId="0" applyNumberFormat="1" applyFont="1" applyBorder="1" applyAlignment="1">
      <alignment horizontal="right"/>
    </xf>
  </cellXfs>
  <cellStyles count="3">
    <cellStyle name="Migliaia" xfId="2" builtinId="3"/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0005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2</xdr:row>
      <xdr:rowOff>101599</xdr:rowOff>
    </xdr:from>
    <xdr:to>
      <xdr:col>0</xdr:col>
      <xdr:colOff>647700</xdr:colOff>
      <xdr:row>2</xdr:row>
      <xdr:rowOff>631030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399944D-A21B-41CC-9C1B-25744FB31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01599"/>
          <a:ext cx="520700" cy="529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2</xdr:row>
      <xdr:rowOff>101599</xdr:rowOff>
    </xdr:from>
    <xdr:to>
      <xdr:col>0</xdr:col>
      <xdr:colOff>647700</xdr:colOff>
      <xdr:row>2</xdr:row>
      <xdr:rowOff>631030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4E3DF6B-27FD-4A6F-9FF8-2E0E7EE2C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520699"/>
          <a:ext cx="520700" cy="529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2</xdr:row>
      <xdr:rowOff>101599</xdr:rowOff>
    </xdr:from>
    <xdr:to>
      <xdr:col>0</xdr:col>
      <xdr:colOff>647700</xdr:colOff>
      <xdr:row>2</xdr:row>
      <xdr:rowOff>631030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DE1E0272-0B2F-445F-8305-21C0E34BC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520699"/>
          <a:ext cx="520700" cy="529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2</xdr:row>
      <xdr:rowOff>101599</xdr:rowOff>
    </xdr:from>
    <xdr:to>
      <xdr:col>0</xdr:col>
      <xdr:colOff>647700</xdr:colOff>
      <xdr:row>2</xdr:row>
      <xdr:rowOff>631030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9079C9D-8668-4860-9836-1D1097BB0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520699"/>
          <a:ext cx="520700" cy="529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2</xdr:row>
      <xdr:rowOff>101599</xdr:rowOff>
    </xdr:from>
    <xdr:to>
      <xdr:col>0</xdr:col>
      <xdr:colOff>647700</xdr:colOff>
      <xdr:row>2</xdr:row>
      <xdr:rowOff>631030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BA24E7A7-1781-42C0-A48A-69EAFA83B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520699"/>
          <a:ext cx="520700" cy="529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2CE89-8CD2-6746-BA97-9608411A9AD5}">
  <sheetPr>
    <pageSetUpPr fitToPage="1"/>
  </sheetPr>
  <dimension ref="A2:J80"/>
  <sheetViews>
    <sheetView topLeftCell="A55" zoomScaleNormal="100" workbookViewId="0">
      <selection activeCell="A76" sqref="A76:XFD80"/>
    </sheetView>
  </sheetViews>
  <sheetFormatPr defaultColWidth="14.42578125" defaultRowHeight="14.25" x14ac:dyDescent="0.3"/>
  <cols>
    <col min="1" max="1" width="84.5703125" style="1" customWidth="1"/>
    <col min="2" max="2" width="13.140625" style="2" bestFit="1" customWidth="1"/>
    <col min="3" max="3" width="5.140625" style="1" customWidth="1"/>
    <col min="4" max="6" width="14.42578125" style="45"/>
    <col min="7" max="7" width="17.85546875" style="1" customWidth="1"/>
    <col min="8" max="16384" width="14.42578125" style="1"/>
  </cols>
  <sheetData>
    <row r="2" spans="1:6" ht="18.75" x14ac:dyDescent="0.3">
      <c r="A2" s="85"/>
      <c r="B2" s="85"/>
      <c r="C2" s="85"/>
      <c r="D2" s="85"/>
      <c r="E2" s="64"/>
      <c r="F2" s="64"/>
    </row>
    <row r="3" spans="1:6" ht="60" customHeight="1" x14ac:dyDescent="0.3">
      <c r="A3" s="86" t="s">
        <v>107</v>
      </c>
      <c r="B3" s="86"/>
      <c r="C3" s="86"/>
      <c r="D3" s="86"/>
      <c r="E3" s="56"/>
      <c r="F3" s="56"/>
    </row>
    <row r="4" spans="1:6" ht="88.5" customHeight="1" x14ac:dyDescent="0.3">
      <c r="A4" s="57" t="s">
        <v>108</v>
      </c>
      <c r="B4" s="56"/>
      <c r="C4" s="56"/>
      <c r="D4" s="56"/>
      <c r="E4" s="56"/>
      <c r="F4" s="56"/>
    </row>
    <row r="5" spans="1:6" ht="30.75" customHeight="1" x14ac:dyDescent="0.3">
      <c r="A5" s="57"/>
      <c r="B5" s="56"/>
      <c r="C5" s="56"/>
      <c r="D5" s="58" t="s">
        <v>128</v>
      </c>
      <c r="E5" s="58"/>
      <c r="F5" s="58"/>
    </row>
    <row r="6" spans="1:6" ht="15" customHeight="1" x14ac:dyDescent="0.4">
      <c r="A6" s="87" t="s">
        <v>127</v>
      </c>
      <c r="B6" s="87"/>
      <c r="C6" s="87"/>
      <c r="D6" s="87"/>
      <c r="E6" s="65"/>
      <c r="F6" s="65"/>
    </row>
    <row r="7" spans="1:6" ht="15" customHeight="1" x14ac:dyDescent="0.4">
      <c r="A7" s="87"/>
      <c r="B7" s="87"/>
      <c r="C7" s="87"/>
      <c r="D7" s="87"/>
      <c r="E7" s="65"/>
      <c r="F7" s="65"/>
    </row>
    <row r="8" spans="1:6" ht="15" customHeight="1" x14ac:dyDescent="0.3">
      <c r="A8" s="88" t="s">
        <v>3</v>
      </c>
      <c r="B8" s="88"/>
      <c r="C8" s="88"/>
      <c r="D8" s="88"/>
      <c r="E8" s="66"/>
      <c r="F8" s="66"/>
    </row>
    <row r="9" spans="1:6" ht="15" customHeight="1" x14ac:dyDescent="0.3">
      <c r="A9" s="88"/>
      <c r="B9" s="88"/>
      <c r="C9" s="88"/>
      <c r="D9" s="88"/>
      <c r="E9" s="66"/>
      <c r="F9" s="66"/>
    </row>
    <row r="11" spans="1:6" ht="19.5" x14ac:dyDescent="0.4">
      <c r="A11" s="4" t="s">
        <v>105</v>
      </c>
      <c r="B11" s="4"/>
      <c r="C11" s="22"/>
      <c r="D11" s="37"/>
      <c r="E11" s="37"/>
      <c r="F11" s="37"/>
    </row>
    <row r="12" spans="1:6" ht="19.5" x14ac:dyDescent="0.4">
      <c r="A12" s="3"/>
      <c r="B12" s="3"/>
      <c r="C12" s="22"/>
      <c r="D12" s="38" t="s">
        <v>99</v>
      </c>
      <c r="E12" s="72"/>
      <c r="F12" s="67" t="s">
        <v>114</v>
      </c>
    </row>
    <row r="13" spans="1:6" ht="5.0999999999999996" customHeight="1" x14ac:dyDescent="0.3">
      <c r="A13" s="3"/>
      <c r="B13" s="3"/>
      <c r="C13" s="21"/>
      <c r="D13" s="39"/>
      <c r="E13" s="39"/>
      <c r="F13" s="39"/>
    </row>
    <row r="14" spans="1:6" ht="24.75" customHeight="1" x14ac:dyDescent="0.3">
      <c r="A14" s="5" t="s">
        <v>113</v>
      </c>
      <c r="B14" s="6"/>
      <c r="C14" s="32"/>
      <c r="D14" s="40">
        <v>29400</v>
      </c>
      <c r="E14" s="73"/>
      <c r="F14" s="68">
        <v>30000</v>
      </c>
    </row>
    <row r="15" spans="1:6" x14ac:dyDescent="0.3">
      <c r="A15" s="46" t="s">
        <v>8</v>
      </c>
      <c r="B15" s="48"/>
      <c r="C15" s="49"/>
      <c r="D15" s="47"/>
      <c r="E15" s="74"/>
      <c r="F15" s="42"/>
    </row>
    <row r="16" spans="1:6" x14ac:dyDescent="0.3">
      <c r="A16" s="46" t="s">
        <v>10</v>
      </c>
      <c r="B16" s="48"/>
      <c r="C16" s="49"/>
      <c r="D16" s="47"/>
      <c r="E16" s="74"/>
      <c r="F16" s="42"/>
    </row>
    <row r="17" spans="1:8" x14ac:dyDescent="0.3">
      <c r="A17" s="46" t="s">
        <v>12</v>
      </c>
      <c r="B17" s="48"/>
      <c r="C17" s="49"/>
      <c r="D17" s="47"/>
      <c r="E17" s="74"/>
      <c r="F17" s="42"/>
    </row>
    <row r="18" spans="1:8" x14ac:dyDescent="0.3">
      <c r="A18" s="46" t="s">
        <v>115</v>
      </c>
      <c r="B18" s="48"/>
      <c r="C18" s="49"/>
      <c r="D18" s="47"/>
      <c r="E18" s="74"/>
      <c r="F18" s="42"/>
    </row>
    <row r="19" spans="1:8" ht="6.95" customHeight="1" x14ac:dyDescent="0.3">
      <c r="A19" s="33"/>
      <c r="B19" s="20"/>
      <c r="C19" s="34"/>
      <c r="D19" s="42"/>
      <c r="E19" s="74"/>
      <c r="F19" s="42"/>
    </row>
    <row r="20" spans="1:8" ht="33" customHeight="1" x14ac:dyDescent="0.3">
      <c r="A20" s="79" t="s">
        <v>101</v>
      </c>
      <c r="B20" s="80"/>
      <c r="C20" s="80"/>
      <c r="D20" s="81"/>
      <c r="E20" s="75"/>
      <c r="F20" s="1"/>
    </row>
    <row r="21" spans="1:8" ht="17.100000000000001" customHeight="1" x14ac:dyDescent="0.3">
      <c r="A21" s="33"/>
      <c r="B21" s="20"/>
      <c r="C21" s="34"/>
      <c r="D21" s="42"/>
      <c r="E21" s="74"/>
      <c r="F21" s="42"/>
    </row>
    <row r="22" spans="1:8" s="52" customFormat="1" x14ac:dyDescent="0.3">
      <c r="A22" s="54" t="s">
        <v>106</v>
      </c>
      <c r="B22" s="50"/>
      <c r="C22" s="51"/>
      <c r="D22" s="40">
        <v>10700</v>
      </c>
      <c r="E22" s="73"/>
      <c r="F22" s="68"/>
      <c r="H22" s="1"/>
    </row>
    <row r="23" spans="1:8" ht="17.100000000000001" customHeight="1" x14ac:dyDescent="0.3">
      <c r="A23" s="55"/>
      <c r="B23" s="20"/>
      <c r="C23" s="34"/>
      <c r="D23" s="42"/>
      <c r="E23" s="74"/>
      <c r="F23" s="42"/>
    </row>
    <row r="24" spans="1:8" x14ac:dyDescent="0.3">
      <c r="A24" s="54" t="s">
        <v>116</v>
      </c>
      <c r="B24" s="6"/>
      <c r="C24" s="23"/>
      <c r="D24" s="40">
        <v>14700</v>
      </c>
      <c r="E24" s="73"/>
      <c r="F24" s="68">
        <v>10000</v>
      </c>
      <c r="G24" s="1" t="s">
        <v>112</v>
      </c>
    </row>
    <row r="25" spans="1:8" x14ac:dyDescent="0.3">
      <c r="A25" s="46" t="s">
        <v>10</v>
      </c>
      <c r="B25" s="48"/>
      <c r="C25" s="49"/>
      <c r="D25" s="47"/>
      <c r="E25" s="74"/>
      <c r="F25" s="42"/>
    </row>
    <row r="26" spans="1:8" x14ac:dyDescent="0.3">
      <c r="A26" s="46" t="s">
        <v>12</v>
      </c>
      <c r="B26" s="48"/>
      <c r="C26" s="49"/>
      <c r="D26" s="47"/>
      <c r="E26" s="74"/>
      <c r="F26" s="42"/>
    </row>
    <row r="27" spans="1:8" x14ac:dyDescent="0.3">
      <c r="A27" s="46" t="s">
        <v>40</v>
      </c>
      <c r="B27" s="48"/>
      <c r="C27" s="49"/>
      <c r="D27" s="47"/>
      <c r="E27" s="74"/>
      <c r="F27" s="42"/>
    </row>
    <row r="28" spans="1:8" x14ac:dyDescent="0.3">
      <c r="A28" s="46" t="s">
        <v>25</v>
      </c>
      <c r="B28" s="48"/>
      <c r="C28" s="49"/>
      <c r="D28" s="47"/>
      <c r="E28" s="74"/>
      <c r="F28" s="42"/>
    </row>
    <row r="29" spans="1:8" x14ac:dyDescent="0.3">
      <c r="A29" s="46" t="s">
        <v>26</v>
      </c>
      <c r="B29" s="48"/>
      <c r="C29" s="49"/>
      <c r="D29" s="47"/>
      <c r="E29" s="74"/>
      <c r="F29" s="42"/>
    </row>
    <row r="30" spans="1:8" ht="6.95" customHeight="1" x14ac:dyDescent="0.3">
      <c r="A30" s="33"/>
      <c r="B30" s="20"/>
      <c r="C30" s="34"/>
      <c r="D30" s="42"/>
      <c r="E30" s="74"/>
      <c r="F30" s="42"/>
    </row>
    <row r="31" spans="1:8" ht="48.95" customHeight="1" x14ac:dyDescent="0.3">
      <c r="A31" s="79" t="s">
        <v>102</v>
      </c>
      <c r="B31" s="80"/>
      <c r="C31" s="80"/>
      <c r="D31" s="81"/>
      <c r="E31" s="75"/>
      <c r="F31" s="1"/>
    </row>
    <row r="32" spans="1:8" x14ac:dyDescent="0.3">
      <c r="A32" s="3"/>
      <c r="B32" s="3"/>
      <c r="C32" s="21"/>
      <c r="D32" s="39"/>
      <c r="E32" s="39"/>
      <c r="F32" s="39"/>
    </row>
    <row r="33" spans="1:8" x14ac:dyDescent="0.3">
      <c r="A33" s="5" t="s">
        <v>133</v>
      </c>
      <c r="B33" s="6"/>
      <c r="C33" s="23"/>
      <c r="D33" s="40">
        <v>5000</v>
      </c>
      <c r="E33" s="73"/>
      <c r="F33" s="68">
        <v>5000</v>
      </c>
    </row>
    <row r="34" spans="1:8" x14ac:dyDescent="0.3">
      <c r="A34" s="46" t="s">
        <v>8</v>
      </c>
      <c r="B34" s="48"/>
      <c r="C34" s="49"/>
      <c r="D34" s="47"/>
      <c r="E34" s="74"/>
      <c r="F34" s="42"/>
    </row>
    <row r="35" spans="1:8" x14ac:dyDescent="0.3">
      <c r="A35" s="46" t="s">
        <v>10</v>
      </c>
      <c r="B35" s="48"/>
      <c r="C35" s="49"/>
      <c r="D35" s="47"/>
      <c r="E35" s="74"/>
      <c r="F35" s="42"/>
    </row>
    <row r="36" spans="1:8" x14ac:dyDescent="0.3">
      <c r="A36" s="46" t="s">
        <v>12</v>
      </c>
      <c r="B36" s="48"/>
      <c r="C36" s="49"/>
      <c r="D36" s="47"/>
      <c r="E36" s="74"/>
      <c r="F36" s="42"/>
    </row>
    <row r="37" spans="1:8" x14ac:dyDescent="0.3">
      <c r="A37" s="46" t="s">
        <v>48</v>
      </c>
      <c r="B37" s="48"/>
      <c r="C37" s="49"/>
      <c r="D37" s="47"/>
      <c r="E37" s="74"/>
      <c r="F37" s="42"/>
    </row>
    <row r="38" spans="1:8" x14ac:dyDescent="0.3">
      <c r="A38" s="46" t="s">
        <v>31</v>
      </c>
      <c r="B38" s="48"/>
      <c r="C38" s="49"/>
      <c r="D38" s="47"/>
      <c r="E38" s="74"/>
      <c r="F38" s="42"/>
    </row>
    <row r="39" spans="1:8" x14ac:dyDescent="0.3">
      <c r="A39" s="46" t="s">
        <v>32</v>
      </c>
      <c r="B39" s="48"/>
      <c r="C39" s="49"/>
      <c r="D39" s="47"/>
      <c r="E39" s="74"/>
      <c r="F39" s="42"/>
    </row>
    <row r="40" spans="1:8" x14ac:dyDescent="0.3">
      <c r="A40" s="46" t="s">
        <v>20</v>
      </c>
      <c r="B40" s="48"/>
      <c r="C40" s="49"/>
      <c r="D40" s="47"/>
      <c r="E40" s="74"/>
      <c r="F40" s="42"/>
    </row>
    <row r="41" spans="1:8" x14ac:dyDescent="0.3">
      <c r="A41" s="46" t="s">
        <v>117</v>
      </c>
      <c r="B41" s="48"/>
      <c r="C41" s="49"/>
      <c r="D41" s="47"/>
      <c r="E41" s="74"/>
      <c r="F41" s="42"/>
    </row>
    <row r="42" spans="1:8" ht="6.95" customHeight="1" x14ac:dyDescent="0.3">
      <c r="A42" s="33"/>
      <c r="B42" s="20"/>
      <c r="C42" s="34"/>
      <c r="D42" s="42"/>
      <c r="E42" s="74"/>
      <c r="F42" s="42"/>
    </row>
    <row r="43" spans="1:8" ht="129" customHeight="1" x14ac:dyDescent="0.3">
      <c r="A43" s="79" t="s">
        <v>103</v>
      </c>
      <c r="B43" s="80"/>
      <c r="C43" s="80"/>
      <c r="D43" s="81"/>
      <c r="E43" s="75"/>
      <c r="F43" s="1"/>
    </row>
    <row r="44" spans="1:8" x14ac:dyDescent="0.3">
      <c r="A44" s="3"/>
      <c r="B44" s="3"/>
      <c r="C44" s="21"/>
      <c r="D44" s="39"/>
      <c r="E44" s="39"/>
      <c r="F44" s="39"/>
    </row>
    <row r="45" spans="1:8" x14ac:dyDescent="0.3">
      <c r="A45" s="5" t="s">
        <v>61</v>
      </c>
      <c r="B45" s="6"/>
      <c r="C45" s="23"/>
      <c r="D45" s="40">
        <v>14700</v>
      </c>
      <c r="E45" s="73"/>
      <c r="F45" s="68">
        <v>20000</v>
      </c>
      <c r="H45" s="53"/>
    </row>
    <row r="46" spans="1:8" x14ac:dyDescent="0.3">
      <c r="A46" s="8" t="s">
        <v>8</v>
      </c>
      <c r="B46" s="9"/>
      <c r="C46" s="24"/>
      <c r="D46" s="41"/>
      <c r="E46" s="74"/>
      <c r="F46" s="42"/>
    </row>
    <row r="47" spans="1:8" x14ac:dyDescent="0.3">
      <c r="A47" s="14" t="s">
        <v>63</v>
      </c>
      <c r="B47" s="15"/>
      <c r="C47" s="25"/>
      <c r="D47" s="43"/>
      <c r="E47" s="76"/>
      <c r="F47" s="70"/>
    </row>
    <row r="48" spans="1:8" x14ac:dyDescent="0.3">
      <c r="A48" s="8" t="s">
        <v>65</v>
      </c>
      <c r="B48" s="15"/>
      <c r="C48" s="25"/>
      <c r="D48" s="43"/>
      <c r="E48" s="76"/>
      <c r="F48" s="70"/>
    </row>
    <row r="49" spans="1:7" x14ac:dyDescent="0.3">
      <c r="A49" s="8" t="s">
        <v>31</v>
      </c>
      <c r="B49" s="15"/>
      <c r="C49" s="25"/>
      <c r="D49" s="43"/>
      <c r="E49" s="76"/>
      <c r="F49" s="70"/>
    </row>
    <row r="50" spans="1:7" x14ac:dyDescent="0.3">
      <c r="A50" s="14" t="s">
        <v>68</v>
      </c>
      <c r="B50" s="15"/>
      <c r="C50" s="25"/>
      <c r="D50" s="43"/>
      <c r="E50" s="76"/>
      <c r="F50" s="70"/>
    </row>
    <row r="51" spans="1:7" x14ac:dyDescent="0.3">
      <c r="A51" s="14" t="s">
        <v>118</v>
      </c>
      <c r="B51" s="15"/>
      <c r="C51" s="25"/>
      <c r="D51" s="43"/>
      <c r="E51" s="76"/>
      <c r="F51" s="70"/>
    </row>
    <row r="52" spans="1:7" x14ac:dyDescent="0.3">
      <c r="A52" s="14" t="s">
        <v>119</v>
      </c>
      <c r="B52" s="15"/>
      <c r="C52" s="25"/>
      <c r="D52" s="43"/>
      <c r="E52" s="76"/>
      <c r="F52" s="70"/>
    </row>
    <row r="53" spans="1:7" x14ac:dyDescent="0.3">
      <c r="A53" s="17" t="s">
        <v>120</v>
      </c>
      <c r="B53" s="15"/>
      <c r="C53" s="25"/>
      <c r="D53" s="43"/>
      <c r="E53" s="76"/>
      <c r="F53" s="70"/>
    </row>
    <row r="54" spans="1:7" x14ac:dyDescent="0.3">
      <c r="A54" s="17" t="s">
        <v>121</v>
      </c>
      <c r="B54" s="15"/>
      <c r="C54" s="25"/>
      <c r="D54" s="43"/>
      <c r="E54" s="76"/>
      <c r="F54" s="70"/>
    </row>
    <row r="55" spans="1:7" x14ac:dyDescent="0.3">
      <c r="A55" s="17" t="s">
        <v>76</v>
      </c>
      <c r="B55" s="15"/>
      <c r="C55" s="25"/>
      <c r="D55" s="43"/>
      <c r="E55" s="76"/>
      <c r="F55" s="70"/>
    </row>
    <row r="56" spans="1:7" ht="6.95" customHeight="1" x14ac:dyDescent="0.3">
      <c r="A56" s="33"/>
      <c r="B56" s="20"/>
      <c r="C56" s="34"/>
      <c r="D56" s="42"/>
      <c r="E56" s="74"/>
      <c r="F56" s="42"/>
    </row>
    <row r="57" spans="1:7" ht="9" customHeight="1" x14ac:dyDescent="0.3">
      <c r="A57" s="3"/>
      <c r="B57" s="3"/>
      <c r="C57" s="21"/>
      <c r="D57" s="39"/>
      <c r="E57" s="39"/>
      <c r="F57" s="39"/>
    </row>
    <row r="58" spans="1:7" ht="18" x14ac:dyDescent="0.35">
      <c r="A58" s="54" t="s">
        <v>122</v>
      </c>
      <c r="B58" s="51"/>
      <c r="C58" s="61"/>
      <c r="D58" s="62">
        <f>9000</f>
        <v>9000</v>
      </c>
      <c r="E58" s="77"/>
      <c r="F58" s="71">
        <v>12000</v>
      </c>
      <c r="G58" s="59"/>
    </row>
    <row r="59" spans="1:7" x14ac:dyDescent="0.3">
      <c r="A59" s="8" t="s">
        <v>8</v>
      </c>
      <c r="B59" s="9"/>
      <c r="C59" s="24"/>
      <c r="D59" s="41"/>
      <c r="E59" s="74"/>
      <c r="F59" s="42"/>
    </row>
    <row r="60" spans="1:7" x14ac:dyDescent="0.3">
      <c r="A60" s="8" t="s">
        <v>10</v>
      </c>
      <c r="B60" s="9"/>
      <c r="C60" s="24"/>
      <c r="D60" s="41"/>
      <c r="E60" s="74"/>
      <c r="F60" s="42"/>
    </row>
    <row r="61" spans="1:7" x14ac:dyDescent="0.3">
      <c r="A61" s="8" t="s">
        <v>12</v>
      </c>
      <c r="B61" s="9"/>
      <c r="C61" s="24"/>
      <c r="D61" s="41"/>
      <c r="E61" s="74"/>
      <c r="F61" s="42"/>
    </row>
    <row r="62" spans="1:7" x14ac:dyDescent="0.3">
      <c r="A62" s="8" t="s">
        <v>40</v>
      </c>
      <c r="B62" s="9"/>
      <c r="C62" s="24"/>
      <c r="D62" s="41"/>
      <c r="E62" s="74"/>
      <c r="F62" s="42"/>
    </row>
    <row r="63" spans="1:7" x14ac:dyDescent="0.3">
      <c r="A63" s="8" t="s">
        <v>25</v>
      </c>
      <c r="B63" s="9"/>
      <c r="C63" s="24"/>
      <c r="D63" s="41"/>
      <c r="E63" s="74"/>
      <c r="F63" s="42"/>
    </row>
    <row r="64" spans="1:7" x14ac:dyDescent="0.3">
      <c r="A64" s="8" t="s">
        <v>26</v>
      </c>
      <c r="B64" s="9"/>
      <c r="C64" s="24"/>
      <c r="D64" s="41"/>
      <c r="E64" s="74"/>
      <c r="F64" s="42"/>
    </row>
    <row r="65" spans="1:10" ht="6.95" customHeight="1" x14ac:dyDescent="0.3">
      <c r="A65" s="33"/>
      <c r="B65" s="20"/>
      <c r="C65" s="34"/>
      <c r="D65" s="42"/>
      <c r="E65" s="74"/>
      <c r="F65" s="42"/>
    </row>
    <row r="66" spans="1:10" ht="53.1" customHeight="1" x14ac:dyDescent="0.3">
      <c r="A66" s="79" t="s">
        <v>104</v>
      </c>
      <c r="B66" s="80"/>
      <c r="C66" s="80"/>
      <c r="D66" s="81"/>
      <c r="E66" s="75"/>
      <c r="F66" s="69"/>
    </row>
    <row r="67" spans="1:10" ht="9" customHeight="1" x14ac:dyDescent="0.3">
      <c r="A67" s="3"/>
      <c r="B67" s="3"/>
      <c r="C67" s="21"/>
      <c r="D67" s="39"/>
      <c r="E67" s="39"/>
      <c r="F67" s="39"/>
    </row>
    <row r="68" spans="1:10" x14ac:dyDescent="0.3">
      <c r="A68" s="5" t="s">
        <v>123</v>
      </c>
      <c r="B68" s="6"/>
      <c r="C68" s="23"/>
      <c r="D68" s="40">
        <v>2600</v>
      </c>
      <c r="E68" s="73"/>
      <c r="F68" s="68"/>
      <c r="H68" s="53">
        <f>D58+D68</f>
        <v>11600</v>
      </c>
    </row>
    <row r="69" spans="1:10" x14ac:dyDescent="0.3">
      <c r="A69" s="8" t="s">
        <v>125</v>
      </c>
      <c r="B69" s="15"/>
      <c r="C69" s="25"/>
      <c r="D69" s="43"/>
      <c r="E69" s="76"/>
      <c r="F69" s="70"/>
    </row>
    <row r="70" spans="1:10" ht="30.75" customHeight="1" x14ac:dyDescent="0.3">
      <c r="A70" s="82" t="s">
        <v>124</v>
      </c>
      <c r="B70" s="83"/>
      <c r="C70" s="83"/>
      <c r="D70" s="84"/>
      <c r="E70" s="75"/>
      <c r="F70" s="69"/>
    </row>
    <row r="71" spans="1:10" x14ac:dyDescent="0.3">
      <c r="A71" s="3"/>
      <c r="B71" s="3"/>
      <c r="C71" s="21"/>
      <c r="D71" s="39"/>
      <c r="E71" s="39"/>
      <c r="F71" s="39"/>
    </row>
    <row r="72" spans="1:10" x14ac:dyDescent="0.3">
      <c r="A72" s="35" t="s">
        <v>4</v>
      </c>
      <c r="B72" s="36"/>
      <c r="C72" s="35"/>
      <c r="D72" s="44">
        <f>D68+D58+D45+D33+D24+D22+D14</f>
        <v>86100</v>
      </c>
      <c r="E72" s="78"/>
      <c r="F72" s="44">
        <f>SUM(F14:F71)</f>
        <v>77000</v>
      </c>
      <c r="G72" s="60"/>
      <c r="H72" s="53">
        <f>D72-F72</f>
        <v>9100</v>
      </c>
      <c r="I72" s="53"/>
      <c r="J72" s="1">
        <f>D72*10%</f>
        <v>8610</v>
      </c>
    </row>
    <row r="73" spans="1:10" x14ac:dyDescent="0.3">
      <c r="A73" s="3"/>
      <c r="B73" s="3"/>
      <c r="C73" s="21"/>
      <c r="D73" s="39"/>
      <c r="E73" s="39"/>
      <c r="F73" s="39"/>
    </row>
    <row r="74" spans="1:10" x14ac:dyDescent="0.3">
      <c r="G74" s="52"/>
    </row>
    <row r="75" spans="1:10" x14ac:dyDescent="0.3">
      <c r="G75" s="1" t="s">
        <v>109</v>
      </c>
    </row>
    <row r="76" spans="1:10" x14ac:dyDescent="0.3">
      <c r="A76" s="1" t="s">
        <v>135</v>
      </c>
      <c r="D76" s="45">
        <v>74500</v>
      </c>
    </row>
    <row r="77" spans="1:10" x14ac:dyDescent="0.3">
      <c r="A77" s="1" t="s">
        <v>136</v>
      </c>
      <c r="D77" s="45">
        <v>11600</v>
      </c>
      <c r="H77" s="1" t="s">
        <v>111</v>
      </c>
      <c r="I77" s="1" t="s">
        <v>110</v>
      </c>
    </row>
    <row r="78" spans="1:10" x14ac:dyDescent="0.3">
      <c r="D78" s="89"/>
      <c r="G78" s="52"/>
      <c r="H78" s="63">
        <v>75000</v>
      </c>
      <c r="I78" s="1">
        <v>83500</v>
      </c>
      <c r="J78" s="63">
        <f>I78-H78</f>
        <v>8500</v>
      </c>
    </row>
    <row r="80" spans="1:10" x14ac:dyDescent="0.3">
      <c r="D80" s="45">
        <f>D76+D77</f>
        <v>86100</v>
      </c>
    </row>
  </sheetData>
  <mergeCells count="9">
    <mergeCell ref="A70:D70"/>
    <mergeCell ref="A66:D66"/>
    <mergeCell ref="A3:D3"/>
    <mergeCell ref="A2:D2"/>
    <mergeCell ref="A20:D20"/>
    <mergeCell ref="A31:D31"/>
    <mergeCell ref="A43:D43"/>
    <mergeCell ref="A6:D7"/>
    <mergeCell ref="A8:D9"/>
  </mergeCells>
  <printOptions horizontalCentered="1" verticalCentered="1"/>
  <pageMargins left="0.55118110236220474" right="0.59055118110236227" top="0.78740157480314965" bottom="0.78740157480314965" header="0" footer="0"/>
  <pageSetup paperSize="9" scale="72" fitToHeight="2" orientation="portrait" r:id="rId1"/>
  <headerFooter>
    <oddHeader xml:space="preserve">&amp;C&amp;"System Font,Normale"&amp;10&amp;K000000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C30B4-7084-4246-93F5-50FEBDBAF486}">
  <sheetPr>
    <pageSetUpPr fitToPage="1"/>
  </sheetPr>
  <dimension ref="A2:J80"/>
  <sheetViews>
    <sheetView tabSelected="1" topLeftCell="A53" zoomScaleNormal="100" workbookViewId="0">
      <selection activeCell="A85" sqref="A85"/>
    </sheetView>
  </sheetViews>
  <sheetFormatPr defaultColWidth="14.42578125" defaultRowHeight="14.25" x14ac:dyDescent="0.3"/>
  <cols>
    <col min="1" max="1" width="84.5703125" style="1" customWidth="1"/>
    <col min="2" max="2" width="13.140625" style="2" bestFit="1" customWidth="1"/>
    <col min="3" max="3" width="5.140625" style="1" customWidth="1"/>
    <col min="4" max="6" width="14.42578125" style="45"/>
    <col min="7" max="7" width="17.85546875" style="1" customWidth="1"/>
    <col min="8" max="16384" width="14.42578125" style="1"/>
  </cols>
  <sheetData>
    <row r="2" spans="1:6" ht="18.75" x14ac:dyDescent="0.3">
      <c r="A2" s="85"/>
      <c r="B2" s="85"/>
      <c r="C2" s="85"/>
      <c r="D2" s="85"/>
      <c r="E2" s="64"/>
      <c r="F2" s="64"/>
    </row>
    <row r="3" spans="1:6" ht="60" customHeight="1" x14ac:dyDescent="0.3">
      <c r="A3" s="86" t="s">
        <v>107</v>
      </c>
      <c r="B3" s="86"/>
      <c r="C3" s="86"/>
      <c r="D3" s="86"/>
      <c r="E3" s="56"/>
      <c r="F3" s="56"/>
    </row>
    <row r="4" spans="1:6" ht="88.5" customHeight="1" x14ac:dyDescent="0.3">
      <c r="A4" s="57" t="s">
        <v>108</v>
      </c>
      <c r="B4" s="56"/>
      <c r="C4" s="56"/>
      <c r="D4" s="56"/>
      <c r="E4" s="56"/>
      <c r="F4" s="56"/>
    </row>
    <row r="5" spans="1:6" ht="30.75" customHeight="1" x14ac:dyDescent="0.3">
      <c r="A5" s="57"/>
      <c r="B5" s="56"/>
      <c r="C5" s="56"/>
      <c r="D5" s="58" t="s">
        <v>128</v>
      </c>
      <c r="E5" s="58"/>
      <c r="F5" s="58"/>
    </row>
    <row r="6" spans="1:6" ht="15" customHeight="1" x14ac:dyDescent="0.4">
      <c r="A6" s="87" t="s">
        <v>129</v>
      </c>
      <c r="B6" s="87"/>
      <c r="C6" s="87"/>
      <c r="D6" s="87"/>
      <c r="E6" s="65"/>
      <c r="F6" s="65"/>
    </row>
    <row r="7" spans="1:6" ht="15" customHeight="1" x14ac:dyDescent="0.4">
      <c r="A7" s="87"/>
      <c r="B7" s="87"/>
      <c r="C7" s="87"/>
      <c r="D7" s="87"/>
      <c r="E7" s="65"/>
      <c r="F7" s="65"/>
    </row>
    <row r="8" spans="1:6" ht="15" customHeight="1" x14ac:dyDescent="0.3">
      <c r="A8" s="88" t="s">
        <v>3</v>
      </c>
      <c r="B8" s="88"/>
      <c r="C8" s="88"/>
      <c r="D8" s="88"/>
      <c r="E8" s="66"/>
      <c r="F8" s="66"/>
    </row>
    <row r="9" spans="1:6" ht="15" customHeight="1" x14ac:dyDescent="0.3">
      <c r="A9" s="88"/>
      <c r="B9" s="88"/>
      <c r="C9" s="88"/>
      <c r="D9" s="88"/>
      <c r="E9" s="66"/>
      <c r="F9" s="66"/>
    </row>
    <row r="11" spans="1:6" ht="19.5" x14ac:dyDescent="0.4">
      <c r="A11" s="4" t="s">
        <v>105</v>
      </c>
      <c r="B11" s="4"/>
      <c r="C11" s="22"/>
      <c r="D11" s="37"/>
      <c r="E11" s="37"/>
      <c r="F11" s="37"/>
    </row>
    <row r="12" spans="1:6" ht="19.5" x14ac:dyDescent="0.4">
      <c r="A12" s="3"/>
      <c r="B12" s="3"/>
      <c r="C12" s="22"/>
      <c r="D12" s="38" t="s">
        <v>99</v>
      </c>
      <c r="E12" s="72"/>
      <c r="F12" s="67" t="s">
        <v>114</v>
      </c>
    </row>
    <row r="13" spans="1:6" ht="5.0999999999999996" customHeight="1" x14ac:dyDescent="0.3">
      <c r="A13" s="3"/>
      <c r="B13" s="3"/>
      <c r="C13" s="21"/>
      <c r="D13" s="39"/>
      <c r="E13" s="39"/>
      <c r="F13" s="39"/>
    </row>
    <row r="14" spans="1:6" ht="24.75" customHeight="1" x14ac:dyDescent="0.3">
      <c r="A14" s="5" t="s">
        <v>113</v>
      </c>
      <c r="B14" s="6"/>
      <c r="C14" s="32"/>
      <c r="D14" s="40">
        <v>29400</v>
      </c>
      <c r="E14" s="73"/>
      <c r="F14" s="68">
        <v>30000</v>
      </c>
    </row>
    <row r="15" spans="1:6" x14ac:dyDescent="0.3">
      <c r="A15" s="46" t="s">
        <v>8</v>
      </c>
      <c r="B15" s="48"/>
      <c r="C15" s="49"/>
      <c r="D15" s="47"/>
      <c r="E15" s="74"/>
      <c r="F15" s="42"/>
    </row>
    <row r="16" spans="1:6" x14ac:dyDescent="0.3">
      <c r="A16" s="46" t="s">
        <v>10</v>
      </c>
      <c r="B16" s="48"/>
      <c r="C16" s="49"/>
      <c r="D16" s="47"/>
      <c r="E16" s="74"/>
      <c r="F16" s="42"/>
    </row>
    <row r="17" spans="1:8" x14ac:dyDescent="0.3">
      <c r="A17" s="46" t="s">
        <v>12</v>
      </c>
      <c r="B17" s="48"/>
      <c r="C17" s="49"/>
      <c r="D17" s="47"/>
      <c r="E17" s="74"/>
      <c r="F17" s="42"/>
    </row>
    <row r="18" spans="1:8" x14ac:dyDescent="0.3">
      <c r="A18" s="46" t="s">
        <v>115</v>
      </c>
      <c r="B18" s="48"/>
      <c r="C18" s="49"/>
      <c r="D18" s="47"/>
      <c r="E18" s="74"/>
      <c r="F18" s="42"/>
    </row>
    <row r="19" spans="1:8" ht="6.95" customHeight="1" x14ac:dyDescent="0.3">
      <c r="A19" s="33"/>
      <c r="B19" s="20"/>
      <c r="C19" s="34"/>
      <c r="D19" s="42"/>
      <c r="E19" s="74"/>
      <c r="F19" s="42"/>
    </row>
    <row r="20" spans="1:8" ht="33" customHeight="1" x14ac:dyDescent="0.3">
      <c r="A20" s="79" t="s">
        <v>101</v>
      </c>
      <c r="B20" s="80"/>
      <c r="C20" s="80"/>
      <c r="D20" s="81"/>
      <c r="E20" s="75"/>
      <c r="F20" s="69"/>
    </row>
    <row r="21" spans="1:8" ht="17.100000000000001" customHeight="1" x14ac:dyDescent="0.3">
      <c r="A21" s="33"/>
      <c r="B21" s="20"/>
      <c r="C21" s="34"/>
      <c r="D21" s="42"/>
      <c r="E21" s="74"/>
      <c r="F21" s="42"/>
    </row>
    <row r="22" spans="1:8" s="52" customFormat="1" x14ac:dyDescent="0.3">
      <c r="A22" s="54" t="s">
        <v>106</v>
      </c>
      <c r="B22" s="50"/>
      <c r="C22" s="51"/>
      <c r="D22" s="40">
        <v>10700</v>
      </c>
      <c r="E22" s="73"/>
      <c r="F22" s="68"/>
      <c r="H22" s="1"/>
    </row>
    <row r="23" spans="1:8" ht="17.100000000000001" customHeight="1" x14ac:dyDescent="0.3">
      <c r="A23" s="55"/>
      <c r="B23" s="20"/>
      <c r="C23" s="34"/>
      <c r="D23" s="42"/>
      <c r="E23" s="74"/>
      <c r="F23" s="42"/>
    </row>
    <row r="24" spans="1:8" x14ac:dyDescent="0.3">
      <c r="A24" s="54" t="s">
        <v>116</v>
      </c>
      <c r="B24" s="6"/>
      <c r="C24" s="23"/>
      <c r="D24" s="40">
        <v>14700</v>
      </c>
      <c r="E24" s="73"/>
      <c r="F24" s="68">
        <v>10000</v>
      </c>
    </row>
    <row r="25" spans="1:8" x14ac:dyDescent="0.3">
      <c r="A25" s="46" t="s">
        <v>10</v>
      </c>
      <c r="B25" s="48"/>
      <c r="C25" s="49"/>
      <c r="D25" s="47"/>
      <c r="E25" s="74"/>
      <c r="F25" s="42"/>
    </row>
    <row r="26" spans="1:8" x14ac:dyDescent="0.3">
      <c r="A26" s="46" t="s">
        <v>12</v>
      </c>
      <c r="B26" s="48"/>
      <c r="C26" s="49"/>
      <c r="D26" s="47"/>
      <c r="E26" s="74"/>
      <c r="F26" s="42"/>
    </row>
    <row r="27" spans="1:8" x14ac:dyDescent="0.3">
      <c r="A27" s="46" t="s">
        <v>40</v>
      </c>
      <c r="B27" s="48"/>
      <c r="C27" s="49"/>
      <c r="D27" s="47"/>
      <c r="E27" s="74"/>
      <c r="F27" s="42"/>
    </row>
    <row r="28" spans="1:8" x14ac:dyDescent="0.3">
      <c r="A28" s="46" t="s">
        <v>25</v>
      </c>
      <c r="B28" s="48"/>
      <c r="C28" s="49"/>
      <c r="D28" s="47"/>
      <c r="E28" s="74"/>
      <c r="F28" s="42"/>
    </row>
    <row r="29" spans="1:8" x14ac:dyDescent="0.3">
      <c r="A29" s="46" t="s">
        <v>26</v>
      </c>
      <c r="B29" s="48"/>
      <c r="C29" s="49"/>
      <c r="D29" s="47"/>
      <c r="E29" s="74"/>
      <c r="F29" s="42"/>
    </row>
    <row r="30" spans="1:8" ht="6.95" customHeight="1" x14ac:dyDescent="0.3">
      <c r="A30" s="33"/>
      <c r="B30" s="20"/>
      <c r="C30" s="34"/>
      <c r="D30" s="42"/>
      <c r="E30" s="74"/>
      <c r="F30" s="42"/>
    </row>
    <row r="31" spans="1:8" ht="48.95" customHeight="1" x14ac:dyDescent="0.3">
      <c r="A31" s="79" t="s">
        <v>102</v>
      </c>
      <c r="B31" s="80"/>
      <c r="C31" s="80"/>
      <c r="D31" s="81"/>
      <c r="E31" s="75"/>
      <c r="F31" s="69"/>
    </row>
    <row r="32" spans="1:8" x14ac:dyDescent="0.3">
      <c r="A32" s="3"/>
      <c r="B32" s="3"/>
      <c r="C32" s="21"/>
      <c r="D32" s="39"/>
      <c r="E32" s="39"/>
      <c r="F32" s="39"/>
    </row>
    <row r="33" spans="1:8" x14ac:dyDescent="0.3">
      <c r="A33" s="5" t="s">
        <v>133</v>
      </c>
      <c r="B33" s="6"/>
      <c r="C33" s="23"/>
      <c r="D33" s="40">
        <v>5000</v>
      </c>
      <c r="E33" s="73"/>
      <c r="F33" s="68">
        <v>5000</v>
      </c>
    </row>
    <row r="34" spans="1:8" x14ac:dyDescent="0.3">
      <c r="A34" s="46" t="s">
        <v>8</v>
      </c>
      <c r="B34" s="48"/>
      <c r="C34" s="49"/>
      <c r="D34" s="47"/>
      <c r="E34" s="74"/>
      <c r="F34" s="42"/>
    </row>
    <row r="35" spans="1:8" x14ac:dyDescent="0.3">
      <c r="A35" s="46" t="s">
        <v>10</v>
      </c>
      <c r="B35" s="48"/>
      <c r="C35" s="49"/>
      <c r="D35" s="47"/>
      <c r="E35" s="74"/>
      <c r="F35" s="42"/>
    </row>
    <row r="36" spans="1:8" x14ac:dyDescent="0.3">
      <c r="A36" s="46" t="s">
        <v>12</v>
      </c>
      <c r="B36" s="48"/>
      <c r="C36" s="49"/>
      <c r="D36" s="47"/>
      <c r="E36" s="74"/>
      <c r="F36" s="42"/>
    </row>
    <row r="37" spans="1:8" x14ac:dyDescent="0.3">
      <c r="A37" s="46" t="s">
        <v>48</v>
      </c>
      <c r="B37" s="48"/>
      <c r="C37" s="49"/>
      <c r="D37" s="47"/>
      <c r="E37" s="74"/>
      <c r="F37" s="42"/>
    </row>
    <row r="38" spans="1:8" x14ac:dyDescent="0.3">
      <c r="A38" s="46" t="s">
        <v>31</v>
      </c>
      <c r="B38" s="48"/>
      <c r="C38" s="49"/>
      <c r="D38" s="47"/>
      <c r="E38" s="74"/>
      <c r="F38" s="42"/>
    </row>
    <row r="39" spans="1:8" x14ac:dyDescent="0.3">
      <c r="A39" s="46" t="s">
        <v>32</v>
      </c>
      <c r="B39" s="48"/>
      <c r="C39" s="49"/>
      <c r="D39" s="47"/>
      <c r="E39" s="74"/>
      <c r="F39" s="42"/>
    </row>
    <row r="40" spans="1:8" x14ac:dyDescent="0.3">
      <c r="A40" s="46" t="s">
        <v>20</v>
      </c>
      <c r="B40" s="48"/>
      <c r="C40" s="49"/>
      <c r="D40" s="47"/>
      <c r="E40" s="74"/>
      <c r="F40" s="42"/>
    </row>
    <row r="41" spans="1:8" x14ac:dyDescent="0.3">
      <c r="A41" s="46" t="s">
        <v>117</v>
      </c>
      <c r="B41" s="48"/>
      <c r="C41" s="49"/>
      <c r="D41" s="47"/>
      <c r="E41" s="74"/>
      <c r="F41" s="42"/>
    </row>
    <row r="42" spans="1:8" ht="6.95" customHeight="1" x14ac:dyDescent="0.3">
      <c r="A42" s="33"/>
      <c r="B42" s="20"/>
      <c r="C42" s="34"/>
      <c r="D42" s="42"/>
      <c r="E42" s="74"/>
      <c r="F42" s="42"/>
    </row>
    <row r="43" spans="1:8" ht="129" customHeight="1" x14ac:dyDescent="0.3">
      <c r="A43" s="79" t="s">
        <v>103</v>
      </c>
      <c r="B43" s="80"/>
      <c r="C43" s="80"/>
      <c r="D43" s="81"/>
      <c r="E43" s="75"/>
      <c r="F43" s="69"/>
    </row>
    <row r="44" spans="1:8" x14ac:dyDescent="0.3">
      <c r="A44" s="3"/>
      <c r="B44" s="3"/>
      <c r="C44" s="21"/>
      <c r="D44" s="39"/>
      <c r="E44" s="39"/>
      <c r="F44" s="39"/>
    </row>
    <row r="45" spans="1:8" x14ac:dyDescent="0.3">
      <c r="A45" s="5" t="s">
        <v>61</v>
      </c>
      <c r="B45" s="6"/>
      <c r="C45" s="23"/>
      <c r="D45" s="40">
        <v>14700</v>
      </c>
      <c r="E45" s="73"/>
      <c r="F45" s="68">
        <v>20000</v>
      </c>
      <c r="H45" s="53"/>
    </row>
    <row r="46" spans="1:8" x14ac:dyDescent="0.3">
      <c r="A46" s="8" t="s">
        <v>8</v>
      </c>
      <c r="B46" s="9"/>
      <c r="C46" s="24"/>
      <c r="D46" s="41"/>
      <c r="E46" s="74"/>
      <c r="F46" s="42"/>
    </row>
    <row r="47" spans="1:8" x14ac:dyDescent="0.3">
      <c r="A47" s="14" t="s">
        <v>63</v>
      </c>
      <c r="B47" s="15"/>
      <c r="C47" s="25"/>
      <c r="D47" s="43"/>
      <c r="E47" s="76"/>
      <c r="F47" s="70"/>
    </row>
    <row r="48" spans="1:8" x14ac:dyDescent="0.3">
      <c r="A48" s="8" t="s">
        <v>65</v>
      </c>
      <c r="B48" s="15"/>
      <c r="C48" s="25"/>
      <c r="D48" s="43"/>
      <c r="E48" s="76"/>
      <c r="F48" s="70"/>
    </row>
    <row r="49" spans="1:7" x14ac:dyDescent="0.3">
      <c r="A49" s="8" t="s">
        <v>31</v>
      </c>
      <c r="B49" s="15"/>
      <c r="C49" s="25"/>
      <c r="D49" s="43"/>
      <c r="E49" s="76"/>
      <c r="F49" s="70"/>
    </row>
    <row r="50" spans="1:7" x14ac:dyDescent="0.3">
      <c r="A50" s="14" t="s">
        <v>68</v>
      </c>
      <c r="B50" s="15"/>
      <c r="C50" s="25"/>
      <c r="D50" s="43"/>
      <c r="E50" s="76"/>
      <c r="F50" s="70"/>
    </row>
    <row r="51" spans="1:7" x14ac:dyDescent="0.3">
      <c r="A51" s="14" t="s">
        <v>118</v>
      </c>
      <c r="B51" s="15"/>
      <c r="C51" s="25"/>
      <c r="D51" s="43"/>
      <c r="E51" s="76"/>
      <c r="F51" s="70"/>
    </row>
    <row r="52" spans="1:7" x14ac:dyDescent="0.3">
      <c r="A52" s="14" t="s">
        <v>119</v>
      </c>
      <c r="B52" s="15"/>
      <c r="C52" s="25"/>
      <c r="D52" s="43"/>
      <c r="E52" s="76"/>
      <c r="F52" s="70"/>
    </row>
    <row r="53" spans="1:7" x14ac:dyDescent="0.3">
      <c r="A53" s="17" t="s">
        <v>120</v>
      </c>
      <c r="B53" s="15"/>
      <c r="C53" s="25"/>
      <c r="D53" s="43"/>
      <c r="E53" s="76"/>
      <c r="F53" s="70"/>
    </row>
    <row r="54" spans="1:7" x14ac:dyDescent="0.3">
      <c r="A54" s="17" t="s">
        <v>121</v>
      </c>
      <c r="B54" s="15"/>
      <c r="C54" s="25"/>
      <c r="D54" s="43"/>
      <c r="E54" s="76"/>
      <c r="F54" s="70"/>
    </row>
    <row r="55" spans="1:7" x14ac:dyDescent="0.3">
      <c r="A55" s="17" t="s">
        <v>76</v>
      </c>
      <c r="B55" s="15"/>
      <c r="C55" s="25"/>
      <c r="D55" s="43"/>
      <c r="E55" s="76"/>
      <c r="F55" s="70"/>
    </row>
    <row r="56" spans="1:7" ht="6.95" customHeight="1" x14ac:dyDescent="0.3">
      <c r="A56" s="33"/>
      <c r="B56" s="20"/>
      <c r="C56" s="34"/>
      <c r="D56" s="42"/>
      <c r="E56" s="74"/>
      <c r="F56" s="42"/>
    </row>
    <row r="57" spans="1:7" ht="9" customHeight="1" x14ac:dyDescent="0.3">
      <c r="A57" s="3"/>
      <c r="B57" s="3"/>
      <c r="C57" s="21"/>
      <c r="D57" s="39"/>
      <c r="E57" s="39"/>
      <c r="F57" s="39"/>
    </row>
    <row r="58" spans="1:7" ht="18" x14ac:dyDescent="0.35">
      <c r="A58" s="54" t="s">
        <v>122</v>
      </c>
      <c r="B58" s="51"/>
      <c r="C58" s="61"/>
      <c r="D58" s="62">
        <f>9000</f>
        <v>9000</v>
      </c>
      <c r="E58" s="77"/>
      <c r="F58" s="71">
        <v>12000</v>
      </c>
      <c r="G58" s="59"/>
    </row>
    <row r="59" spans="1:7" x14ac:dyDescent="0.3">
      <c r="A59" s="8" t="s">
        <v>8</v>
      </c>
      <c r="B59" s="9"/>
      <c r="C59" s="24"/>
      <c r="D59" s="41"/>
      <c r="E59" s="74"/>
      <c r="F59" s="42"/>
    </row>
    <row r="60" spans="1:7" x14ac:dyDescent="0.3">
      <c r="A60" s="8" t="s">
        <v>10</v>
      </c>
      <c r="B60" s="9"/>
      <c r="C60" s="24"/>
      <c r="D60" s="41"/>
      <c r="E60" s="74"/>
      <c r="F60" s="42"/>
    </row>
    <row r="61" spans="1:7" x14ac:dyDescent="0.3">
      <c r="A61" s="8" t="s">
        <v>12</v>
      </c>
      <c r="B61" s="9"/>
      <c r="C61" s="24"/>
      <c r="D61" s="41"/>
      <c r="E61" s="74"/>
      <c r="F61" s="42"/>
    </row>
    <row r="62" spans="1:7" x14ac:dyDescent="0.3">
      <c r="A62" s="8" t="s">
        <v>40</v>
      </c>
      <c r="B62" s="9"/>
      <c r="C62" s="24"/>
      <c r="D62" s="41"/>
      <c r="E62" s="74"/>
      <c r="F62" s="42"/>
    </row>
    <row r="63" spans="1:7" x14ac:dyDescent="0.3">
      <c r="A63" s="8" t="s">
        <v>25</v>
      </c>
      <c r="B63" s="9"/>
      <c r="C63" s="24"/>
      <c r="D63" s="41"/>
      <c r="E63" s="74"/>
      <c r="F63" s="42"/>
    </row>
    <row r="64" spans="1:7" x14ac:dyDescent="0.3">
      <c r="A64" s="8" t="s">
        <v>26</v>
      </c>
      <c r="B64" s="9"/>
      <c r="C64" s="24"/>
      <c r="D64" s="41"/>
      <c r="E64" s="74"/>
      <c r="F64" s="42"/>
    </row>
    <row r="65" spans="1:10" ht="6.95" customHeight="1" x14ac:dyDescent="0.3">
      <c r="A65" s="33"/>
      <c r="B65" s="20"/>
      <c r="C65" s="34"/>
      <c r="D65" s="42"/>
      <c r="E65" s="74"/>
      <c r="F65" s="42"/>
    </row>
    <row r="66" spans="1:10" ht="53.1" customHeight="1" x14ac:dyDescent="0.3">
      <c r="A66" s="79" t="s">
        <v>104</v>
      </c>
      <c r="B66" s="80"/>
      <c r="C66" s="80"/>
      <c r="D66" s="81"/>
      <c r="E66" s="75"/>
      <c r="F66" s="69"/>
    </row>
    <row r="67" spans="1:10" ht="9" customHeight="1" x14ac:dyDescent="0.3">
      <c r="A67" s="3"/>
      <c r="B67" s="3"/>
      <c r="C67" s="21"/>
      <c r="D67" s="39"/>
      <c r="E67" s="39"/>
      <c r="F67" s="39"/>
    </row>
    <row r="68" spans="1:10" x14ac:dyDescent="0.3">
      <c r="A68" s="5" t="s">
        <v>123</v>
      </c>
      <c r="B68" s="6"/>
      <c r="C68" s="23"/>
      <c r="D68" s="40">
        <v>2600</v>
      </c>
      <c r="E68" s="73"/>
      <c r="F68" s="68"/>
      <c r="H68" s="53"/>
    </row>
    <row r="69" spans="1:10" x14ac:dyDescent="0.3">
      <c r="A69" s="8" t="s">
        <v>125</v>
      </c>
      <c r="B69" s="15"/>
      <c r="C69" s="25"/>
      <c r="D69" s="43"/>
      <c r="E69" s="76"/>
      <c r="F69" s="70"/>
    </row>
    <row r="70" spans="1:10" ht="30.75" customHeight="1" x14ac:dyDescent="0.3">
      <c r="A70" s="82" t="s">
        <v>124</v>
      </c>
      <c r="B70" s="83"/>
      <c r="C70" s="83"/>
      <c r="D70" s="84"/>
      <c r="E70" s="75"/>
      <c r="F70" s="69"/>
    </row>
    <row r="71" spans="1:10" x14ac:dyDescent="0.3">
      <c r="A71" s="3"/>
      <c r="B71" s="3"/>
      <c r="C71" s="21"/>
      <c r="D71" s="39"/>
      <c r="E71" s="39"/>
      <c r="F71" s="39"/>
    </row>
    <row r="72" spans="1:10" x14ac:dyDescent="0.3">
      <c r="A72" s="35" t="s">
        <v>4</v>
      </c>
      <c r="B72" s="36"/>
      <c r="C72" s="35"/>
      <c r="D72" s="44">
        <f>D68+D58+D45+D33+D24+D22+D14</f>
        <v>86100</v>
      </c>
      <c r="E72" s="78"/>
      <c r="F72" s="44">
        <f>SUM(F14:F71)</f>
        <v>77000</v>
      </c>
      <c r="G72" s="60"/>
      <c r="H72" s="53"/>
      <c r="I72" s="53"/>
    </row>
    <row r="73" spans="1:10" x14ac:dyDescent="0.3">
      <c r="A73" s="3"/>
      <c r="B73" s="3"/>
      <c r="C73" s="21"/>
      <c r="D73" s="39"/>
      <c r="E73" s="39"/>
      <c r="F73" s="39"/>
    </row>
    <row r="74" spans="1:10" x14ac:dyDescent="0.3">
      <c r="G74" s="52"/>
    </row>
    <row r="75" spans="1:10" x14ac:dyDescent="0.3">
      <c r="G75" s="1" t="s">
        <v>109</v>
      </c>
    </row>
    <row r="76" spans="1:10" x14ac:dyDescent="0.3">
      <c r="A76" s="1" t="s">
        <v>135</v>
      </c>
      <c r="D76" s="45">
        <v>74500</v>
      </c>
    </row>
    <row r="77" spans="1:10" x14ac:dyDescent="0.3">
      <c r="A77" s="1" t="s">
        <v>136</v>
      </c>
      <c r="D77" s="45">
        <v>11600</v>
      </c>
      <c r="H77" s="1" t="s">
        <v>111</v>
      </c>
      <c r="I77" s="1" t="s">
        <v>110</v>
      </c>
    </row>
    <row r="78" spans="1:10" x14ac:dyDescent="0.3">
      <c r="D78" s="89"/>
      <c r="G78" s="52"/>
      <c r="H78" s="63">
        <v>75000</v>
      </c>
      <c r="I78" s="1">
        <v>83500</v>
      </c>
      <c r="J78" s="63">
        <f>I78-H78</f>
        <v>8500</v>
      </c>
    </row>
    <row r="80" spans="1:10" x14ac:dyDescent="0.3">
      <c r="D80" s="45">
        <f>D76+D77</f>
        <v>86100</v>
      </c>
    </row>
  </sheetData>
  <mergeCells count="9">
    <mergeCell ref="A43:D43"/>
    <mergeCell ref="A66:D66"/>
    <mergeCell ref="A70:D70"/>
    <mergeCell ref="A2:D2"/>
    <mergeCell ref="A3:D3"/>
    <mergeCell ref="A6:D7"/>
    <mergeCell ref="A8:D9"/>
    <mergeCell ref="A20:D20"/>
    <mergeCell ref="A31:D31"/>
  </mergeCells>
  <printOptions horizontalCentered="1" verticalCentered="1"/>
  <pageMargins left="0.55118110236220474" right="0.59055118110236227" top="0.78740157480314965" bottom="0.78740157480314965" header="0" footer="0"/>
  <pageSetup paperSize="9" scale="72" fitToHeight="2" orientation="portrait" r:id="rId1"/>
  <headerFooter>
    <oddHeader xml:space="preserve">&amp;C&amp;"System Font,Normale"&amp;10&amp;K000000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24BF6-B6E5-4BC2-900B-34E601EE04CF}">
  <sheetPr>
    <pageSetUpPr fitToPage="1"/>
  </sheetPr>
  <dimension ref="A2:J80"/>
  <sheetViews>
    <sheetView topLeftCell="A53" zoomScaleNormal="100" workbookViewId="0">
      <selection activeCell="A76" sqref="A76:XFD80"/>
    </sheetView>
  </sheetViews>
  <sheetFormatPr defaultColWidth="14.42578125" defaultRowHeight="14.25" x14ac:dyDescent="0.3"/>
  <cols>
    <col min="1" max="1" width="84.5703125" style="1" customWidth="1"/>
    <col min="2" max="2" width="13.140625" style="2" bestFit="1" customWidth="1"/>
    <col min="3" max="3" width="5.140625" style="1" customWidth="1"/>
    <col min="4" max="6" width="14.42578125" style="45"/>
    <col min="7" max="7" width="17.85546875" style="1" customWidth="1"/>
    <col min="8" max="16384" width="14.42578125" style="1"/>
  </cols>
  <sheetData>
    <row r="2" spans="1:6" ht="18.75" x14ac:dyDescent="0.3">
      <c r="A2" s="85"/>
      <c r="B2" s="85"/>
      <c r="C2" s="85"/>
      <c r="D2" s="85"/>
      <c r="E2" s="64"/>
      <c r="F2" s="64"/>
    </row>
    <row r="3" spans="1:6" ht="60" customHeight="1" x14ac:dyDescent="0.3">
      <c r="A3" s="86" t="s">
        <v>107</v>
      </c>
      <c r="B3" s="86"/>
      <c r="C3" s="86"/>
      <c r="D3" s="86"/>
      <c r="E3" s="56"/>
      <c r="F3" s="56"/>
    </row>
    <row r="4" spans="1:6" ht="88.5" customHeight="1" x14ac:dyDescent="0.3">
      <c r="A4" s="57" t="s">
        <v>108</v>
      </c>
      <c r="B4" s="56"/>
      <c r="C4" s="56"/>
      <c r="D4" s="56"/>
      <c r="E4" s="56"/>
      <c r="F4" s="56"/>
    </row>
    <row r="5" spans="1:6" ht="30.75" customHeight="1" x14ac:dyDescent="0.3">
      <c r="A5" s="57"/>
      <c r="B5" s="56"/>
      <c r="C5" s="56"/>
      <c r="D5" s="58" t="s">
        <v>128</v>
      </c>
      <c r="E5" s="58"/>
      <c r="F5" s="58"/>
    </row>
    <row r="6" spans="1:6" ht="15" customHeight="1" x14ac:dyDescent="0.4">
      <c r="A6" s="87" t="s">
        <v>130</v>
      </c>
      <c r="B6" s="87"/>
      <c r="C6" s="87"/>
      <c r="D6" s="87"/>
      <c r="E6" s="65"/>
      <c r="F6" s="65"/>
    </row>
    <row r="7" spans="1:6" ht="15" customHeight="1" x14ac:dyDescent="0.4">
      <c r="A7" s="87"/>
      <c r="B7" s="87"/>
      <c r="C7" s="87"/>
      <c r="D7" s="87"/>
      <c r="E7" s="65"/>
      <c r="F7" s="65"/>
    </row>
    <row r="8" spans="1:6" ht="15" customHeight="1" x14ac:dyDescent="0.3">
      <c r="A8" s="88" t="s">
        <v>3</v>
      </c>
      <c r="B8" s="88"/>
      <c r="C8" s="88"/>
      <c r="D8" s="88"/>
      <c r="E8" s="66"/>
      <c r="F8" s="66"/>
    </row>
    <row r="9" spans="1:6" ht="15" customHeight="1" x14ac:dyDescent="0.3">
      <c r="A9" s="88"/>
      <c r="B9" s="88"/>
      <c r="C9" s="88"/>
      <c r="D9" s="88"/>
      <c r="E9" s="66"/>
      <c r="F9" s="66"/>
    </row>
    <row r="11" spans="1:6" ht="19.5" x14ac:dyDescent="0.4">
      <c r="A11" s="4" t="s">
        <v>105</v>
      </c>
      <c r="B11" s="4"/>
      <c r="C11" s="22"/>
      <c r="D11" s="37"/>
      <c r="E11" s="37"/>
      <c r="F11" s="37"/>
    </row>
    <row r="12" spans="1:6" ht="19.5" x14ac:dyDescent="0.4">
      <c r="A12" s="3"/>
      <c r="B12" s="3"/>
      <c r="C12" s="22"/>
      <c r="D12" s="38" t="s">
        <v>99</v>
      </c>
      <c r="E12" s="72"/>
      <c r="F12" s="67" t="s">
        <v>114</v>
      </c>
    </row>
    <row r="13" spans="1:6" ht="5.0999999999999996" customHeight="1" x14ac:dyDescent="0.3">
      <c r="A13" s="3"/>
      <c r="B13" s="3"/>
      <c r="C13" s="21"/>
      <c r="D13" s="39"/>
      <c r="E13" s="39"/>
      <c r="F13" s="39"/>
    </row>
    <row r="14" spans="1:6" ht="24.75" customHeight="1" x14ac:dyDescent="0.3">
      <c r="A14" s="5" t="s">
        <v>113</v>
      </c>
      <c r="B14" s="6"/>
      <c r="C14" s="32"/>
      <c r="D14" s="40">
        <v>29400</v>
      </c>
      <c r="E14" s="73"/>
      <c r="F14" s="68">
        <v>30000</v>
      </c>
    </row>
    <row r="15" spans="1:6" x14ac:dyDescent="0.3">
      <c r="A15" s="46" t="s">
        <v>8</v>
      </c>
      <c r="B15" s="48"/>
      <c r="C15" s="49"/>
      <c r="D15" s="47"/>
      <c r="E15" s="74"/>
      <c r="F15" s="42"/>
    </row>
    <row r="16" spans="1:6" x14ac:dyDescent="0.3">
      <c r="A16" s="46" t="s">
        <v>10</v>
      </c>
      <c r="B16" s="48"/>
      <c r="C16" s="49"/>
      <c r="D16" s="47"/>
      <c r="E16" s="74"/>
      <c r="F16" s="42"/>
    </row>
    <row r="17" spans="1:8" x14ac:dyDescent="0.3">
      <c r="A17" s="46" t="s">
        <v>12</v>
      </c>
      <c r="B17" s="48"/>
      <c r="C17" s="49"/>
      <c r="D17" s="47"/>
      <c r="E17" s="74"/>
      <c r="F17" s="42"/>
    </row>
    <row r="18" spans="1:8" x14ac:dyDescent="0.3">
      <c r="A18" s="46" t="s">
        <v>115</v>
      </c>
      <c r="B18" s="48"/>
      <c r="C18" s="49"/>
      <c r="D18" s="47"/>
      <c r="E18" s="74"/>
      <c r="F18" s="42"/>
    </row>
    <row r="19" spans="1:8" ht="6.95" customHeight="1" x14ac:dyDescent="0.3">
      <c r="A19" s="33"/>
      <c r="B19" s="20"/>
      <c r="C19" s="34"/>
      <c r="D19" s="42"/>
      <c r="E19" s="74"/>
      <c r="F19" s="42"/>
    </row>
    <row r="20" spans="1:8" ht="33" customHeight="1" x14ac:dyDescent="0.3">
      <c r="A20" s="79" t="s">
        <v>101</v>
      </c>
      <c r="B20" s="80"/>
      <c r="C20" s="80"/>
      <c r="D20" s="81"/>
      <c r="E20" s="75"/>
      <c r="F20" s="69"/>
    </row>
    <row r="21" spans="1:8" ht="17.100000000000001" customHeight="1" x14ac:dyDescent="0.3">
      <c r="A21" s="33"/>
      <c r="B21" s="20"/>
      <c r="C21" s="34"/>
      <c r="D21" s="42"/>
      <c r="E21" s="74"/>
      <c r="F21" s="42"/>
    </row>
    <row r="22" spans="1:8" s="52" customFormat="1" x14ac:dyDescent="0.3">
      <c r="A22" s="54" t="s">
        <v>106</v>
      </c>
      <c r="B22" s="50"/>
      <c r="C22" s="51"/>
      <c r="D22" s="40">
        <v>10700</v>
      </c>
      <c r="E22" s="73"/>
      <c r="F22" s="68"/>
      <c r="H22" s="1"/>
    </row>
    <row r="23" spans="1:8" ht="17.100000000000001" customHeight="1" x14ac:dyDescent="0.3">
      <c r="A23" s="55"/>
      <c r="B23" s="20"/>
      <c r="C23" s="34"/>
      <c r="D23" s="42"/>
      <c r="E23" s="74"/>
      <c r="F23" s="42"/>
    </row>
    <row r="24" spans="1:8" x14ac:dyDescent="0.3">
      <c r="A24" s="54" t="s">
        <v>116</v>
      </c>
      <c r="B24" s="6"/>
      <c r="C24" s="23"/>
      <c r="D24" s="40">
        <v>14700</v>
      </c>
      <c r="E24" s="73"/>
      <c r="F24" s="68">
        <v>10000</v>
      </c>
    </row>
    <row r="25" spans="1:8" x14ac:dyDescent="0.3">
      <c r="A25" s="46" t="s">
        <v>10</v>
      </c>
      <c r="B25" s="48"/>
      <c r="C25" s="49"/>
      <c r="D25" s="47"/>
      <c r="E25" s="74"/>
      <c r="F25" s="42"/>
    </row>
    <row r="26" spans="1:8" x14ac:dyDescent="0.3">
      <c r="A26" s="46" t="s">
        <v>12</v>
      </c>
      <c r="B26" s="48"/>
      <c r="C26" s="49"/>
      <c r="D26" s="47"/>
      <c r="E26" s="74"/>
      <c r="F26" s="42"/>
    </row>
    <row r="27" spans="1:8" x14ac:dyDescent="0.3">
      <c r="A27" s="46" t="s">
        <v>40</v>
      </c>
      <c r="B27" s="48"/>
      <c r="C27" s="49"/>
      <c r="D27" s="47"/>
      <c r="E27" s="74"/>
      <c r="F27" s="42"/>
    </row>
    <row r="28" spans="1:8" x14ac:dyDescent="0.3">
      <c r="A28" s="46" t="s">
        <v>25</v>
      </c>
      <c r="B28" s="48"/>
      <c r="C28" s="49"/>
      <c r="D28" s="47"/>
      <c r="E28" s="74"/>
      <c r="F28" s="42"/>
    </row>
    <row r="29" spans="1:8" x14ac:dyDescent="0.3">
      <c r="A29" s="46" t="s">
        <v>26</v>
      </c>
      <c r="B29" s="48"/>
      <c r="C29" s="49"/>
      <c r="D29" s="47"/>
      <c r="E29" s="74"/>
      <c r="F29" s="42"/>
    </row>
    <row r="30" spans="1:8" ht="6.95" customHeight="1" x14ac:dyDescent="0.3">
      <c r="A30" s="33"/>
      <c r="B30" s="20"/>
      <c r="C30" s="34"/>
      <c r="D30" s="42"/>
      <c r="E30" s="74"/>
      <c r="F30" s="42"/>
    </row>
    <row r="31" spans="1:8" ht="48.95" customHeight="1" x14ac:dyDescent="0.3">
      <c r="A31" s="79" t="s">
        <v>102</v>
      </c>
      <c r="B31" s="80"/>
      <c r="C31" s="80"/>
      <c r="D31" s="81"/>
      <c r="E31" s="75"/>
      <c r="F31" s="69"/>
    </row>
    <row r="32" spans="1:8" x14ac:dyDescent="0.3">
      <c r="A32" s="3"/>
      <c r="B32" s="3"/>
      <c r="C32" s="21"/>
      <c r="D32" s="39"/>
      <c r="E32" s="39"/>
      <c r="F32" s="39"/>
    </row>
    <row r="33" spans="1:8" x14ac:dyDescent="0.3">
      <c r="A33" s="5" t="s">
        <v>132</v>
      </c>
      <c r="B33" s="6"/>
      <c r="C33" s="23"/>
      <c r="D33" s="40">
        <v>5000</v>
      </c>
      <c r="E33" s="73"/>
      <c r="F33" s="68">
        <v>5000</v>
      </c>
    </row>
    <row r="34" spans="1:8" x14ac:dyDescent="0.3">
      <c r="A34" s="46" t="s">
        <v>8</v>
      </c>
      <c r="B34" s="48"/>
      <c r="C34" s="49"/>
      <c r="D34" s="47"/>
      <c r="E34" s="74"/>
      <c r="F34" s="42"/>
    </row>
    <row r="35" spans="1:8" x14ac:dyDescent="0.3">
      <c r="A35" s="46" t="s">
        <v>10</v>
      </c>
      <c r="B35" s="48"/>
      <c r="C35" s="49"/>
      <c r="D35" s="47"/>
      <c r="E35" s="74"/>
      <c r="F35" s="42"/>
    </row>
    <row r="36" spans="1:8" x14ac:dyDescent="0.3">
      <c r="A36" s="46" t="s">
        <v>12</v>
      </c>
      <c r="B36" s="48"/>
      <c r="C36" s="49"/>
      <c r="D36" s="47"/>
      <c r="E36" s="74"/>
      <c r="F36" s="42"/>
    </row>
    <row r="37" spans="1:8" x14ac:dyDescent="0.3">
      <c r="A37" s="46" t="s">
        <v>48</v>
      </c>
      <c r="B37" s="48"/>
      <c r="C37" s="49"/>
      <c r="D37" s="47"/>
      <c r="E37" s="74"/>
      <c r="F37" s="42"/>
    </row>
    <row r="38" spans="1:8" x14ac:dyDescent="0.3">
      <c r="A38" s="46" t="s">
        <v>31</v>
      </c>
      <c r="B38" s="48"/>
      <c r="C38" s="49"/>
      <c r="D38" s="47"/>
      <c r="E38" s="74"/>
      <c r="F38" s="42"/>
    </row>
    <row r="39" spans="1:8" x14ac:dyDescent="0.3">
      <c r="A39" s="46" t="s">
        <v>32</v>
      </c>
      <c r="B39" s="48"/>
      <c r="C39" s="49"/>
      <c r="D39" s="47"/>
      <c r="E39" s="74"/>
      <c r="F39" s="42"/>
    </row>
    <row r="40" spans="1:8" x14ac:dyDescent="0.3">
      <c r="A40" s="46" t="s">
        <v>20</v>
      </c>
      <c r="B40" s="48"/>
      <c r="C40" s="49"/>
      <c r="D40" s="47"/>
      <c r="E40" s="74"/>
      <c r="F40" s="42"/>
    </row>
    <row r="41" spans="1:8" x14ac:dyDescent="0.3">
      <c r="A41" s="46" t="s">
        <v>117</v>
      </c>
      <c r="B41" s="48"/>
      <c r="C41" s="49"/>
      <c r="D41" s="47"/>
      <c r="E41" s="74"/>
      <c r="F41" s="42"/>
    </row>
    <row r="42" spans="1:8" ht="6.95" customHeight="1" x14ac:dyDescent="0.3">
      <c r="A42" s="33"/>
      <c r="B42" s="20"/>
      <c r="C42" s="34"/>
      <c r="D42" s="42"/>
      <c r="E42" s="74"/>
      <c r="F42" s="42"/>
    </row>
    <row r="43" spans="1:8" ht="129" customHeight="1" x14ac:dyDescent="0.3">
      <c r="A43" s="79" t="s">
        <v>103</v>
      </c>
      <c r="B43" s="80"/>
      <c r="C43" s="80"/>
      <c r="D43" s="81"/>
      <c r="E43" s="75"/>
      <c r="F43" s="69"/>
    </row>
    <row r="44" spans="1:8" x14ac:dyDescent="0.3">
      <c r="A44" s="3"/>
      <c r="B44" s="3"/>
      <c r="C44" s="21"/>
      <c r="D44" s="39"/>
      <c r="E44" s="39"/>
      <c r="F44" s="39"/>
    </row>
    <row r="45" spans="1:8" x14ac:dyDescent="0.3">
      <c r="A45" s="5" t="s">
        <v>61</v>
      </c>
      <c r="B45" s="6"/>
      <c r="C45" s="23"/>
      <c r="D45" s="40">
        <v>14700</v>
      </c>
      <c r="E45" s="73"/>
      <c r="F45" s="68">
        <v>20000</v>
      </c>
      <c r="H45" s="53"/>
    </row>
    <row r="46" spans="1:8" x14ac:dyDescent="0.3">
      <c r="A46" s="8" t="s">
        <v>8</v>
      </c>
      <c r="B46" s="9"/>
      <c r="C46" s="24"/>
      <c r="D46" s="41"/>
      <c r="E46" s="74"/>
      <c r="F46" s="42"/>
    </row>
    <row r="47" spans="1:8" x14ac:dyDescent="0.3">
      <c r="A47" s="14" t="s">
        <v>63</v>
      </c>
      <c r="B47" s="15"/>
      <c r="C47" s="25"/>
      <c r="D47" s="43"/>
      <c r="E47" s="76"/>
      <c r="F47" s="70"/>
    </row>
    <row r="48" spans="1:8" x14ac:dyDescent="0.3">
      <c r="A48" s="8" t="s">
        <v>65</v>
      </c>
      <c r="B48" s="15"/>
      <c r="C48" s="25"/>
      <c r="D48" s="43"/>
      <c r="E48" s="76"/>
      <c r="F48" s="70"/>
    </row>
    <row r="49" spans="1:7" x14ac:dyDescent="0.3">
      <c r="A49" s="8" t="s">
        <v>31</v>
      </c>
      <c r="B49" s="15"/>
      <c r="C49" s="25"/>
      <c r="D49" s="43"/>
      <c r="E49" s="76"/>
      <c r="F49" s="70"/>
    </row>
    <row r="50" spans="1:7" x14ac:dyDescent="0.3">
      <c r="A50" s="14" t="s">
        <v>68</v>
      </c>
      <c r="B50" s="15"/>
      <c r="C50" s="25"/>
      <c r="D50" s="43"/>
      <c r="E50" s="76"/>
      <c r="F50" s="70"/>
    </row>
    <row r="51" spans="1:7" x14ac:dyDescent="0.3">
      <c r="A51" s="14" t="s">
        <v>118</v>
      </c>
      <c r="B51" s="15"/>
      <c r="C51" s="25"/>
      <c r="D51" s="43"/>
      <c r="E51" s="76"/>
      <c r="F51" s="70"/>
    </row>
    <row r="52" spans="1:7" x14ac:dyDescent="0.3">
      <c r="A52" s="14" t="s">
        <v>119</v>
      </c>
      <c r="B52" s="15"/>
      <c r="C52" s="25"/>
      <c r="D52" s="43"/>
      <c r="E52" s="76"/>
      <c r="F52" s="70"/>
    </row>
    <row r="53" spans="1:7" x14ac:dyDescent="0.3">
      <c r="A53" s="17" t="s">
        <v>120</v>
      </c>
      <c r="B53" s="15"/>
      <c r="C53" s="25"/>
      <c r="D53" s="43"/>
      <c r="E53" s="76"/>
      <c r="F53" s="70"/>
    </row>
    <row r="54" spans="1:7" x14ac:dyDescent="0.3">
      <c r="A54" s="17" t="s">
        <v>121</v>
      </c>
      <c r="B54" s="15"/>
      <c r="C54" s="25"/>
      <c r="D54" s="43"/>
      <c r="E54" s="76"/>
      <c r="F54" s="70"/>
    </row>
    <row r="55" spans="1:7" x14ac:dyDescent="0.3">
      <c r="A55" s="17" t="s">
        <v>76</v>
      </c>
      <c r="B55" s="15"/>
      <c r="C55" s="25"/>
      <c r="D55" s="43"/>
      <c r="E55" s="76"/>
      <c r="F55" s="70"/>
    </row>
    <row r="56" spans="1:7" ht="6.95" customHeight="1" x14ac:dyDescent="0.3">
      <c r="A56" s="33"/>
      <c r="B56" s="20"/>
      <c r="C56" s="34"/>
      <c r="D56" s="42"/>
      <c r="E56" s="74"/>
      <c r="F56" s="42"/>
    </row>
    <row r="57" spans="1:7" ht="9" customHeight="1" x14ac:dyDescent="0.3">
      <c r="A57" s="3"/>
      <c r="B57" s="3"/>
      <c r="C57" s="21"/>
      <c r="D57" s="39"/>
      <c r="E57" s="39"/>
      <c r="F57" s="39"/>
    </row>
    <row r="58" spans="1:7" ht="18" x14ac:dyDescent="0.35">
      <c r="A58" s="54" t="s">
        <v>122</v>
      </c>
      <c r="B58" s="51"/>
      <c r="C58" s="61"/>
      <c r="D58" s="62">
        <f>9000</f>
        <v>9000</v>
      </c>
      <c r="E58" s="77"/>
      <c r="F58" s="71">
        <v>12000</v>
      </c>
      <c r="G58" s="59"/>
    </row>
    <row r="59" spans="1:7" x14ac:dyDescent="0.3">
      <c r="A59" s="8" t="s">
        <v>8</v>
      </c>
      <c r="B59" s="9"/>
      <c r="C59" s="24"/>
      <c r="D59" s="41"/>
      <c r="E59" s="74"/>
      <c r="F59" s="42"/>
    </row>
    <row r="60" spans="1:7" x14ac:dyDescent="0.3">
      <c r="A60" s="8" t="s">
        <v>10</v>
      </c>
      <c r="B60" s="9"/>
      <c r="C60" s="24"/>
      <c r="D60" s="41"/>
      <c r="E60" s="74"/>
      <c r="F60" s="42"/>
    </row>
    <row r="61" spans="1:7" x14ac:dyDescent="0.3">
      <c r="A61" s="8" t="s">
        <v>12</v>
      </c>
      <c r="B61" s="9"/>
      <c r="C61" s="24"/>
      <c r="D61" s="41"/>
      <c r="E61" s="74"/>
      <c r="F61" s="42"/>
    </row>
    <row r="62" spans="1:7" x14ac:dyDescent="0.3">
      <c r="A62" s="8" t="s">
        <v>40</v>
      </c>
      <c r="B62" s="9"/>
      <c r="C62" s="24"/>
      <c r="D62" s="41"/>
      <c r="E62" s="74"/>
      <c r="F62" s="42"/>
    </row>
    <row r="63" spans="1:7" x14ac:dyDescent="0.3">
      <c r="A63" s="8" t="s">
        <v>25</v>
      </c>
      <c r="B63" s="9"/>
      <c r="C63" s="24"/>
      <c r="D63" s="41"/>
      <c r="E63" s="74"/>
      <c r="F63" s="42"/>
    </row>
    <row r="64" spans="1:7" x14ac:dyDescent="0.3">
      <c r="A64" s="8" t="s">
        <v>26</v>
      </c>
      <c r="B64" s="9"/>
      <c r="C64" s="24"/>
      <c r="D64" s="41"/>
      <c r="E64" s="74"/>
      <c r="F64" s="42"/>
    </row>
    <row r="65" spans="1:10" ht="6.95" customHeight="1" x14ac:dyDescent="0.3">
      <c r="A65" s="33"/>
      <c r="B65" s="20"/>
      <c r="C65" s="34"/>
      <c r="D65" s="42"/>
      <c r="E65" s="74"/>
      <c r="F65" s="42"/>
    </row>
    <row r="66" spans="1:10" ht="53.1" customHeight="1" x14ac:dyDescent="0.3">
      <c r="A66" s="79" t="s">
        <v>104</v>
      </c>
      <c r="B66" s="80"/>
      <c r="C66" s="80"/>
      <c r="D66" s="81"/>
      <c r="E66" s="75"/>
      <c r="F66" s="69"/>
    </row>
    <row r="67" spans="1:10" ht="9" customHeight="1" x14ac:dyDescent="0.3">
      <c r="A67" s="3"/>
      <c r="B67" s="3"/>
      <c r="C67" s="21"/>
      <c r="D67" s="39"/>
      <c r="E67" s="39"/>
      <c r="F67" s="39"/>
    </row>
    <row r="68" spans="1:10" x14ac:dyDescent="0.3">
      <c r="A68" s="5" t="s">
        <v>123</v>
      </c>
      <c r="B68" s="6"/>
      <c r="C68" s="23"/>
      <c r="D68" s="40">
        <v>2600</v>
      </c>
      <c r="E68" s="73"/>
      <c r="F68" s="68"/>
      <c r="H68" s="53"/>
    </row>
    <row r="69" spans="1:10" x14ac:dyDescent="0.3">
      <c r="A69" s="8" t="s">
        <v>125</v>
      </c>
      <c r="B69" s="15"/>
      <c r="C69" s="25"/>
      <c r="D69" s="43"/>
      <c r="E69" s="76"/>
      <c r="F69" s="70"/>
    </row>
    <row r="70" spans="1:10" ht="30.75" customHeight="1" x14ac:dyDescent="0.3">
      <c r="A70" s="82" t="s">
        <v>124</v>
      </c>
      <c r="B70" s="83"/>
      <c r="C70" s="83"/>
      <c r="D70" s="84"/>
      <c r="E70" s="75"/>
      <c r="F70" s="69"/>
    </row>
    <row r="71" spans="1:10" x14ac:dyDescent="0.3">
      <c r="A71" s="3"/>
      <c r="B71" s="3"/>
      <c r="C71" s="21"/>
      <c r="D71" s="39"/>
      <c r="E71" s="39"/>
      <c r="F71" s="39"/>
    </row>
    <row r="72" spans="1:10" x14ac:dyDescent="0.3">
      <c r="A72" s="35" t="s">
        <v>4</v>
      </c>
      <c r="B72" s="36"/>
      <c r="C72" s="35"/>
      <c r="D72" s="44">
        <f>D68+D58+D45+D33+D24+D22+D14</f>
        <v>86100</v>
      </c>
      <c r="E72" s="78"/>
      <c r="F72" s="44">
        <f>SUM(F14:F71)</f>
        <v>77000</v>
      </c>
      <c r="G72" s="60"/>
      <c r="H72" s="53"/>
      <c r="I72" s="53"/>
    </row>
    <row r="73" spans="1:10" x14ac:dyDescent="0.3">
      <c r="A73" s="3"/>
      <c r="B73" s="3"/>
      <c r="C73" s="21"/>
      <c r="D73" s="39"/>
      <c r="E73" s="39"/>
      <c r="F73" s="39"/>
    </row>
    <row r="74" spans="1:10" x14ac:dyDescent="0.3">
      <c r="G74" s="52"/>
    </row>
    <row r="75" spans="1:10" x14ac:dyDescent="0.3">
      <c r="G75" s="1" t="s">
        <v>109</v>
      </c>
    </row>
    <row r="76" spans="1:10" x14ac:dyDescent="0.3">
      <c r="A76" s="1" t="s">
        <v>135</v>
      </c>
      <c r="D76" s="45">
        <v>74500</v>
      </c>
    </row>
    <row r="77" spans="1:10" x14ac:dyDescent="0.3">
      <c r="A77" s="1" t="s">
        <v>136</v>
      </c>
      <c r="D77" s="45">
        <v>11600</v>
      </c>
      <c r="H77" s="1" t="s">
        <v>111</v>
      </c>
      <c r="I77" s="1" t="s">
        <v>110</v>
      </c>
    </row>
    <row r="78" spans="1:10" x14ac:dyDescent="0.3">
      <c r="D78" s="89"/>
      <c r="G78" s="52"/>
      <c r="H78" s="63">
        <v>75000</v>
      </c>
      <c r="I78" s="1">
        <v>83500</v>
      </c>
      <c r="J78" s="63">
        <f>I78-H78</f>
        <v>8500</v>
      </c>
    </row>
    <row r="80" spans="1:10" x14ac:dyDescent="0.3">
      <c r="D80" s="45">
        <f>D76+D77</f>
        <v>86100</v>
      </c>
    </row>
  </sheetData>
  <mergeCells count="9">
    <mergeCell ref="A43:D43"/>
    <mergeCell ref="A66:D66"/>
    <mergeCell ref="A70:D70"/>
    <mergeCell ref="A2:D2"/>
    <mergeCell ref="A3:D3"/>
    <mergeCell ref="A6:D7"/>
    <mergeCell ref="A8:D9"/>
    <mergeCell ref="A20:D20"/>
    <mergeCell ref="A31:D31"/>
  </mergeCells>
  <printOptions horizontalCentered="1" verticalCentered="1"/>
  <pageMargins left="0.55118110236220474" right="0.59055118110236227" top="0.78740157480314965" bottom="0.78740157480314965" header="0" footer="0"/>
  <pageSetup paperSize="9" scale="72" fitToHeight="2" orientation="portrait" r:id="rId1"/>
  <headerFooter>
    <oddHeader xml:space="preserve">&amp;C&amp;"System Font,Normale"&amp;10&amp;K000000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A7982-D183-4946-8023-52A1F74DEC8F}">
  <sheetPr>
    <pageSetUpPr fitToPage="1"/>
  </sheetPr>
  <dimension ref="A2:J80"/>
  <sheetViews>
    <sheetView topLeftCell="A60" zoomScaleNormal="100" workbookViewId="0">
      <selection activeCell="C93" sqref="C93"/>
    </sheetView>
  </sheetViews>
  <sheetFormatPr defaultColWidth="14.42578125" defaultRowHeight="14.25" x14ac:dyDescent="0.3"/>
  <cols>
    <col min="1" max="1" width="84.5703125" style="1" customWidth="1"/>
    <col min="2" max="2" width="13.140625" style="2" bestFit="1" customWidth="1"/>
    <col min="3" max="3" width="5.140625" style="1" customWidth="1"/>
    <col min="4" max="6" width="14.42578125" style="45"/>
    <col min="7" max="7" width="17.85546875" style="1" customWidth="1"/>
    <col min="8" max="16384" width="14.42578125" style="1"/>
  </cols>
  <sheetData>
    <row r="2" spans="1:6" ht="18.75" x14ac:dyDescent="0.3">
      <c r="A2" s="85"/>
      <c r="B2" s="85"/>
      <c r="C2" s="85"/>
      <c r="D2" s="85"/>
      <c r="E2" s="64"/>
      <c r="F2" s="64"/>
    </row>
    <row r="3" spans="1:6" ht="60" customHeight="1" x14ac:dyDescent="0.3">
      <c r="A3" s="86" t="s">
        <v>107</v>
      </c>
      <c r="B3" s="86"/>
      <c r="C3" s="86"/>
      <c r="D3" s="86"/>
      <c r="E3" s="56"/>
      <c r="F3" s="56"/>
    </row>
    <row r="4" spans="1:6" ht="88.5" customHeight="1" x14ac:dyDescent="0.3">
      <c r="A4" s="57" t="s">
        <v>108</v>
      </c>
      <c r="B4" s="56"/>
      <c r="C4" s="56"/>
      <c r="D4" s="56"/>
      <c r="E4" s="56"/>
      <c r="F4" s="56"/>
    </row>
    <row r="5" spans="1:6" ht="30.75" customHeight="1" x14ac:dyDescent="0.3">
      <c r="A5" s="57"/>
      <c r="B5" s="56"/>
      <c r="C5" s="56"/>
      <c r="D5" s="58" t="s">
        <v>128</v>
      </c>
      <c r="E5" s="58"/>
      <c r="F5" s="58"/>
    </row>
    <row r="6" spans="1:6" ht="15" customHeight="1" x14ac:dyDescent="0.4">
      <c r="A6" s="87" t="s">
        <v>126</v>
      </c>
      <c r="B6" s="87"/>
      <c r="C6" s="87"/>
      <c r="D6" s="87"/>
      <c r="E6" s="65"/>
      <c r="F6" s="65"/>
    </row>
    <row r="7" spans="1:6" ht="15" customHeight="1" x14ac:dyDescent="0.4">
      <c r="A7" s="87"/>
      <c r="B7" s="87"/>
      <c r="C7" s="87"/>
      <c r="D7" s="87"/>
      <c r="E7" s="65"/>
      <c r="F7" s="65"/>
    </row>
    <row r="8" spans="1:6" ht="15" customHeight="1" x14ac:dyDescent="0.3">
      <c r="A8" s="88" t="s">
        <v>3</v>
      </c>
      <c r="B8" s="88"/>
      <c r="C8" s="88"/>
      <c r="D8" s="88"/>
      <c r="E8" s="66"/>
      <c r="F8" s="66"/>
    </row>
    <row r="9" spans="1:6" ht="15" customHeight="1" x14ac:dyDescent="0.3">
      <c r="A9" s="88"/>
      <c r="B9" s="88"/>
      <c r="C9" s="88"/>
      <c r="D9" s="88"/>
      <c r="E9" s="66"/>
      <c r="F9" s="66"/>
    </row>
    <row r="11" spans="1:6" ht="19.5" x14ac:dyDescent="0.4">
      <c r="A11" s="4" t="s">
        <v>105</v>
      </c>
      <c r="B11" s="4"/>
      <c r="C11" s="22"/>
      <c r="D11" s="37"/>
      <c r="E11" s="37"/>
      <c r="F11" s="37"/>
    </row>
    <row r="12" spans="1:6" ht="19.5" x14ac:dyDescent="0.4">
      <c r="A12" s="3"/>
      <c r="B12" s="3"/>
      <c r="C12" s="22"/>
      <c r="D12" s="38" t="s">
        <v>99</v>
      </c>
      <c r="E12" s="72"/>
      <c r="F12" s="67" t="s">
        <v>114</v>
      </c>
    </row>
    <row r="13" spans="1:6" ht="5.0999999999999996" customHeight="1" x14ac:dyDescent="0.3">
      <c r="A13" s="3"/>
      <c r="B13" s="3"/>
      <c r="C13" s="21"/>
      <c r="D13" s="39"/>
      <c r="E13" s="39"/>
      <c r="F13" s="39"/>
    </row>
    <row r="14" spans="1:6" ht="24.75" customHeight="1" x14ac:dyDescent="0.3">
      <c r="A14" s="5" t="s">
        <v>113</v>
      </c>
      <c r="B14" s="6"/>
      <c r="C14" s="32"/>
      <c r="D14" s="40">
        <v>29400</v>
      </c>
      <c r="E14" s="73"/>
      <c r="F14" s="68">
        <v>30000</v>
      </c>
    </row>
    <row r="15" spans="1:6" x14ac:dyDescent="0.3">
      <c r="A15" s="46" t="s">
        <v>8</v>
      </c>
      <c r="B15" s="48"/>
      <c r="C15" s="49"/>
      <c r="D15" s="47"/>
      <c r="E15" s="74"/>
      <c r="F15" s="42"/>
    </row>
    <row r="16" spans="1:6" x14ac:dyDescent="0.3">
      <c r="A16" s="46" t="s">
        <v>10</v>
      </c>
      <c r="B16" s="48"/>
      <c r="C16" s="49"/>
      <c r="D16" s="47"/>
      <c r="E16" s="74"/>
      <c r="F16" s="42"/>
    </row>
    <row r="17" spans="1:8" x14ac:dyDescent="0.3">
      <c r="A17" s="46" t="s">
        <v>12</v>
      </c>
      <c r="B17" s="48"/>
      <c r="C17" s="49"/>
      <c r="D17" s="47"/>
      <c r="E17" s="74"/>
      <c r="F17" s="42"/>
    </row>
    <row r="18" spans="1:8" x14ac:dyDescent="0.3">
      <c r="A18" s="46" t="s">
        <v>115</v>
      </c>
      <c r="B18" s="48"/>
      <c r="C18" s="49"/>
      <c r="D18" s="47"/>
      <c r="E18" s="74"/>
      <c r="F18" s="42"/>
    </row>
    <row r="19" spans="1:8" ht="6.95" customHeight="1" x14ac:dyDescent="0.3">
      <c r="A19" s="33"/>
      <c r="B19" s="20"/>
      <c r="C19" s="34"/>
      <c r="D19" s="42"/>
      <c r="E19" s="74"/>
      <c r="F19" s="42"/>
    </row>
    <row r="20" spans="1:8" ht="33" customHeight="1" x14ac:dyDescent="0.3">
      <c r="A20" s="79" t="s">
        <v>101</v>
      </c>
      <c r="B20" s="80"/>
      <c r="C20" s="80"/>
      <c r="D20" s="81"/>
      <c r="E20" s="75"/>
      <c r="F20" s="69"/>
    </row>
    <row r="21" spans="1:8" ht="17.100000000000001" customHeight="1" x14ac:dyDescent="0.3">
      <c r="A21" s="33"/>
      <c r="B21" s="20"/>
      <c r="C21" s="34"/>
      <c r="D21" s="42"/>
      <c r="E21" s="74"/>
      <c r="F21" s="42"/>
    </row>
    <row r="22" spans="1:8" s="52" customFormat="1" x14ac:dyDescent="0.3">
      <c r="A22" s="54" t="s">
        <v>106</v>
      </c>
      <c r="B22" s="50"/>
      <c r="C22" s="51"/>
      <c r="D22" s="40">
        <v>10700</v>
      </c>
      <c r="E22" s="73"/>
      <c r="F22" s="68"/>
      <c r="H22" s="1"/>
    </row>
    <row r="23" spans="1:8" ht="17.100000000000001" customHeight="1" x14ac:dyDescent="0.3">
      <c r="A23" s="55"/>
      <c r="B23" s="20"/>
      <c r="C23" s="34"/>
      <c r="D23" s="42"/>
      <c r="E23" s="74"/>
      <c r="F23" s="42"/>
    </row>
    <row r="24" spans="1:8" x14ac:dyDescent="0.3">
      <c r="A24" s="54" t="s">
        <v>116</v>
      </c>
      <c r="B24" s="6"/>
      <c r="C24" s="23"/>
      <c r="D24" s="40">
        <v>14700</v>
      </c>
      <c r="E24" s="73"/>
      <c r="F24" s="68">
        <v>10000</v>
      </c>
    </row>
    <row r="25" spans="1:8" x14ac:dyDescent="0.3">
      <c r="A25" s="46" t="s">
        <v>10</v>
      </c>
      <c r="B25" s="48"/>
      <c r="C25" s="49"/>
      <c r="D25" s="47"/>
      <c r="E25" s="74"/>
      <c r="F25" s="42"/>
    </row>
    <row r="26" spans="1:8" x14ac:dyDescent="0.3">
      <c r="A26" s="46" t="s">
        <v>12</v>
      </c>
      <c r="B26" s="48"/>
      <c r="C26" s="49"/>
      <c r="D26" s="47"/>
      <c r="E26" s="74"/>
      <c r="F26" s="42"/>
    </row>
    <row r="27" spans="1:8" x14ac:dyDescent="0.3">
      <c r="A27" s="46" t="s">
        <v>40</v>
      </c>
      <c r="B27" s="48"/>
      <c r="C27" s="49"/>
      <c r="D27" s="47"/>
      <c r="E27" s="74"/>
      <c r="F27" s="42"/>
    </row>
    <row r="28" spans="1:8" x14ac:dyDescent="0.3">
      <c r="A28" s="46" t="s">
        <v>25</v>
      </c>
      <c r="B28" s="48"/>
      <c r="C28" s="49"/>
      <c r="D28" s="47"/>
      <c r="E28" s="74"/>
      <c r="F28" s="42"/>
    </row>
    <row r="29" spans="1:8" x14ac:dyDescent="0.3">
      <c r="A29" s="46" t="s">
        <v>26</v>
      </c>
      <c r="B29" s="48"/>
      <c r="C29" s="49"/>
      <c r="D29" s="47"/>
      <c r="E29" s="74"/>
      <c r="F29" s="42"/>
    </row>
    <row r="30" spans="1:8" ht="6.95" customHeight="1" x14ac:dyDescent="0.3">
      <c r="A30" s="33"/>
      <c r="B30" s="20"/>
      <c r="C30" s="34"/>
      <c r="D30" s="42"/>
      <c r="E30" s="74"/>
      <c r="F30" s="42"/>
    </row>
    <row r="31" spans="1:8" ht="48.95" customHeight="1" x14ac:dyDescent="0.3">
      <c r="A31" s="79" t="s">
        <v>102</v>
      </c>
      <c r="B31" s="80"/>
      <c r="C31" s="80"/>
      <c r="D31" s="81"/>
      <c r="E31" s="75"/>
      <c r="F31" s="69"/>
    </row>
    <row r="32" spans="1:8" x14ac:dyDescent="0.3">
      <c r="A32" s="3"/>
      <c r="B32" s="3"/>
      <c r="C32" s="21"/>
      <c r="D32" s="39"/>
      <c r="E32" s="39"/>
      <c r="F32" s="39"/>
    </row>
    <row r="33" spans="1:8" x14ac:dyDescent="0.3">
      <c r="A33" s="5" t="s">
        <v>133</v>
      </c>
      <c r="B33" s="6"/>
      <c r="C33" s="23"/>
      <c r="D33" s="40">
        <v>5000</v>
      </c>
      <c r="E33" s="73"/>
      <c r="F33" s="68">
        <v>5000</v>
      </c>
    </row>
    <row r="34" spans="1:8" x14ac:dyDescent="0.3">
      <c r="A34" s="46" t="s">
        <v>8</v>
      </c>
      <c r="B34" s="48"/>
      <c r="C34" s="49"/>
      <c r="D34" s="47"/>
      <c r="E34" s="74"/>
      <c r="F34" s="42"/>
    </row>
    <row r="35" spans="1:8" x14ac:dyDescent="0.3">
      <c r="A35" s="46" t="s">
        <v>10</v>
      </c>
      <c r="B35" s="48"/>
      <c r="C35" s="49"/>
      <c r="D35" s="47"/>
      <c r="E35" s="74"/>
      <c r="F35" s="42"/>
    </row>
    <row r="36" spans="1:8" x14ac:dyDescent="0.3">
      <c r="A36" s="46" t="s">
        <v>12</v>
      </c>
      <c r="B36" s="48"/>
      <c r="C36" s="49"/>
      <c r="D36" s="47"/>
      <c r="E36" s="74"/>
      <c r="F36" s="42"/>
    </row>
    <row r="37" spans="1:8" x14ac:dyDescent="0.3">
      <c r="A37" s="46" t="s">
        <v>48</v>
      </c>
      <c r="B37" s="48"/>
      <c r="C37" s="49"/>
      <c r="D37" s="47"/>
      <c r="E37" s="74"/>
      <c r="F37" s="42"/>
    </row>
    <row r="38" spans="1:8" x14ac:dyDescent="0.3">
      <c r="A38" s="46" t="s">
        <v>31</v>
      </c>
      <c r="B38" s="48"/>
      <c r="C38" s="49"/>
      <c r="D38" s="47"/>
      <c r="E38" s="74"/>
      <c r="F38" s="42"/>
    </row>
    <row r="39" spans="1:8" x14ac:dyDescent="0.3">
      <c r="A39" s="46" t="s">
        <v>32</v>
      </c>
      <c r="B39" s="48"/>
      <c r="C39" s="49"/>
      <c r="D39" s="47"/>
      <c r="E39" s="74"/>
      <c r="F39" s="42"/>
    </row>
    <row r="40" spans="1:8" x14ac:dyDescent="0.3">
      <c r="A40" s="46" t="s">
        <v>20</v>
      </c>
      <c r="B40" s="48"/>
      <c r="C40" s="49"/>
      <c r="D40" s="47"/>
      <c r="E40" s="74"/>
      <c r="F40" s="42"/>
    </row>
    <row r="41" spans="1:8" x14ac:dyDescent="0.3">
      <c r="A41" s="46" t="s">
        <v>117</v>
      </c>
      <c r="B41" s="48"/>
      <c r="C41" s="49"/>
      <c r="D41" s="47"/>
      <c r="E41" s="74"/>
      <c r="F41" s="42"/>
    </row>
    <row r="42" spans="1:8" ht="6.95" customHeight="1" x14ac:dyDescent="0.3">
      <c r="A42" s="33"/>
      <c r="B42" s="20"/>
      <c r="C42" s="34"/>
      <c r="D42" s="42"/>
      <c r="E42" s="74"/>
      <c r="F42" s="42"/>
    </row>
    <row r="43" spans="1:8" ht="129" customHeight="1" x14ac:dyDescent="0.3">
      <c r="A43" s="79" t="s">
        <v>103</v>
      </c>
      <c r="B43" s="80"/>
      <c r="C43" s="80"/>
      <c r="D43" s="81"/>
      <c r="E43" s="75"/>
      <c r="F43" s="69"/>
    </row>
    <row r="44" spans="1:8" x14ac:dyDescent="0.3">
      <c r="A44" s="3"/>
      <c r="B44" s="3"/>
      <c r="C44" s="21"/>
      <c r="D44" s="39"/>
      <c r="E44" s="39"/>
      <c r="F44" s="39"/>
    </row>
    <row r="45" spans="1:8" x14ac:dyDescent="0.3">
      <c r="A45" s="5" t="s">
        <v>61</v>
      </c>
      <c r="B45" s="6"/>
      <c r="C45" s="23"/>
      <c r="D45" s="40">
        <v>14700</v>
      </c>
      <c r="E45" s="73"/>
      <c r="F45" s="68">
        <v>20000</v>
      </c>
      <c r="H45" s="53"/>
    </row>
    <row r="46" spans="1:8" x14ac:dyDescent="0.3">
      <c r="A46" s="8" t="s">
        <v>8</v>
      </c>
      <c r="B46" s="9"/>
      <c r="C46" s="24"/>
      <c r="D46" s="41"/>
      <c r="E46" s="74"/>
      <c r="F46" s="42"/>
    </row>
    <row r="47" spans="1:8" x14ac:dyDescent="0.3">
      <c r="A47" s="14" t="s">
        <v>63</v>
      </c>
      <c r="B47" s="15"/>
      <c r="C47" s="25"/>
      <c r="D47" s="43"/>
      <c r="E47" s="76"/>
      <c r="F47" s="70"/>
    </row>
    <row r="48" spans="1:8" x14ac:dyDescent="0.3">
      <c r="A48" s="8" t="s">
        <v>65</v>
      </c>
      <c r="B48" s="15"/>
      <c r="C48" s="25"/>
      <c r="D48" s="43"/>
      <c r="E48" s="76"/>
      <c r="F48" s="70"/>
    </row>
    <row r="49" spans="1:7" x14ac:dyDescent="0.3">
      <c r="A49" s="8" t="s">
        <v>31</v>
      </c>
      <c r="B49" s="15"/>
      <c r="C49" s="25"/>
      <c r="D49" s="43"/>
      <c r="E49" s="76"/>
      <c r="F49" s="70"/>
    </row>
    <row r="50" spans="1:7" x14ac:dyDescent="0.3">
      <c r="A50" s="14" t="s">
        <v>68</v>
      </c>
      <c r="B50" s="15"/>
      <c r="C50" s="25"/>
      <c r="D50" s="43"/>
      <c r="E50" s="76"/>
      <c r="F50" s="70"/>
    </row>
    <row r="51" spans="1:7" x14ac:dyDescent="0.3">
      <c r="A51" s="14" t="s">
        <v>118</v>
      </c>
      <c r="B51" s="15"/>
      <c r="C51" s="25"/>
      <c r="D51" s="43"/>
      <c r="E51" s="76"/>
      <c r="F51" s="70"/>
    </row>
    <row r="52" spans="1:7" x14ac:dyDescent="0.3">
      <c r="A52" s="14" t="s">
        <v>119</v>
      </c>
      <c r="B52" s="15"/>
      <c r="C52" s="25"/>
      <c r="D52" s="43"/>
      <c r="E52" s="76"/>
      <c r="F52" s="70"/>
    </row>
    <row r="53" spans="1:7" x14ac:dyDescent="0.3">
      <c r="A53" s="17" t="s">
        <v>120</v>
      </c>
      <c r="B53" s="15"/>
      <c r="C53" s="25"/>
      <c r="D53" s="43"/>
      <c r="E53" s="76"/>
      <c r="F53" s="70"/>
    </row>
    <row r="54" spans="1:7" x14ac:dyDescent="0.3">
      <c r="A54" s="17" t="s">
        <v>121</v>
      </c>
      <c r="B54" s="15"/>
      <c r="C54" s="25"/>
      <c r="D54" s="43"/>
      <c r="E54" s="76"/>
      <c r="F54" s="70"/>
    </row>
    <row r="55" spans="1:7" x14ac:dyDescent="0.3">
      <c r="A55" s="17" t="s">
        <v>76</v>
      </c>
      <c r="B55" s="15"/>
      <c r="C55" s="25"/>
      <c r="D55" s="43"/>
      <c r="E55" s="76"/>
      <c r="F55" s="70"/>
    </row>
    <row r="56" spans="1:7" ht="6.95" customHeight="1" x14ac:dyDescent="0.3">
      <c r="A56" s="33"/>
      <c r="B56" s="20"/>
      <c r="C56" s="34"/>
      <c r="D56" s="42"/>
      <c r="E56" s="74"/>
      <c r="F56" s="42"/>
    </row>
    <row r="57" spans="1:7" ht="9" customHeight="1" x14ac:dyDescent="0.3">
      <c r="A57" s="3"/>
      <c r="B57" s="3"/>
      <c r="C57" s="21"/>
      <c r="D57" s="39"/>
      <c r="E57" s="39"/>
      <c r="F57" s="39"/>
    </row>
    <row r="58" spans="1:7" ht="18" x14ac:dyDescent="0.35">
      <c r="A58" s="54" t="s">
        <v>122</v>
      </c>
      <c r="B58" s="51"/>
      <c r="C58" s="61"/>
      <c r="D58" s="62">
        <f>9000</f>
        <v>9000</v>
      </c>
      <c r="E58" s="77"/>
      <c r="F58" s="71">
        <v>12000</v>
      </c>
      <c r="G58" s="59"/>
    </row>
    <row r="59" spans="1:7" x14ac:dyDescent="0.3">
      <c r="A59" s="8" t="s">
        <v>8</v>
      </c>
      <c r="B59" s="9"/>
      <c r="C59" s="24"/>
      <c r="D59" s="41"/>
      <c r="E59" s="74"/>
      <c r="F59" s="42"/>
    </row>
    <row r="60" spans="1:7" x14ac:dyDescent="0.3">
      <c r="A60" s="8" t="s">
        <v>10</v>
      </c>
      <c r="B60" s="9"/>
      <c r="C60" s="24"/>
      <c r="D60" s="41"/>
      <c r="E60" s="74"/>
      <c r="F60" s="42"/>
    </row>
    <row r="61" spans="1:7" x14ac:dyDescent="0.3">
      <c r="A61" s="8" t="s">
        <v>12</v>
      </c>
      <c r="B61" s="9"/>
      <c r="C61" s="24"/>
      <c r="D61" s="41"/>
      <c r="E61" s="74"/>
      <c r="F61" s="42"/>
    </row>
    <row r="62" spans="1:7" x14ac:dyDescent="0.3">
      <c r="A62" s="8" t="s">
        <v>40</v>
      </c>
      <c r="B62" s="9"/>
      <c r="C62" s="24"/>
      <c r="D62" s="41"/>
      <c r="E62" s="74"/>
      <c r="F62" s="42"/>
    </row>
    <row r="63" spans="1:7" x14ac:dyDescent="0.3">
      <c r="A63" s="8" t="s">
        <v>25</v>
      </c>
      <c r="B63" s="9"/>
      <c r="C63" s="24"/>
      <c r="D63" s="41"/>
      <c r="E63" s="74"/>
      <c r="F63" s="42"/>
    </row>
    <row r="64" spans="1:7" x14ac:dyDescent="0.3">
      <c r="A64" s="8" t="s">
        <v>26</v>
      </c>
      <c r="B64" s="9"/>
      <c r="C64" s="24"/>
      <c r="D64" s="41"/>
      <c r="E64" s="74"/>
      <c r="F64" s="42"/>
    </row>
    <row r="65" spans="1:10" ht="6.95" customHeight="1" x14ac:dyDescent="0.3">
      <c r="A65" s="33"/>
      <c r="B65" s="20"/>
      <c r="C65" s="34"/>
      <c r="D65" s="42"/>
      <c r="E65" s="74"/>
      <c r="F65" s="42"/>
    </row>
    <row r="66" spans="1:10" ht="53.1" customHeight="1" x14ac:dyDescent="0.3">
      <c r="A66" s="79" t="s">
        <v>104</v>
      </c>
      <c r="B66" s="80"/>
      <c r="C66" s="80"/>
      <c r="D66" s="81"/>
      <c r="E66" s="75"/>
      <c r="F66" s="69"/>
    </row>
    <row r="67" spans="1:10" ht="9" customHeight="1" x14ac:dyDescent="0.3">
      <c r="A67" s="3"/>
      <c r="B67" s="3"/>
      <c r="C67" s="21"/>
      <c r="D67" s="39"/>
      <c r="E67" s="39"/>
      <c r="F67" s="39"/>
    </row>
    <row r="68" spans="1:10" x14ac:dyDescent="0.3">
      <c r="A68" s="5" t="s">
        <v>123</v>
      </c>
      <c r="B68" s="6"/>
      <c r="C68" s="23"/>
      <c r="D68" s="40">
        <v>2600</v>
      </c>
      <c r="E68" s="73"/>
      <c r="F68" s="68"/>
      <c r="H68" s="53"/>
    </row>
    <row r="69" spans="1:10" x14ac:dyDescent="0.3">
      <c r="A69" s="8" t="s">
        <v>125</v>
      </c>
      <c r="B69" s="15"/>
      <c r="C69" s="25"/>
      <c r="D69" s="43"/>
      <c r="E69" s="76"/>
      <c r="F69" s="70"/>
    </row>
    <row r="70" spans="1:10" ht="30.75" customHeight="1" x14ac:dyDescent="0.3">
      <c r="A70" s="82" t="s">
        <v>124</v>
      </c>
      <c r="B70" s="83"/>
      <c r="C70" s="83"/>
      <c r="D70" s="84"/>
      <c r="E70" s="75"/>
      <c r="F70" s="69"/>
    </row>
    <row r="71" spans="1:10" x14ac:dyDescent="0.3">
      <c r="A71" s="3"/>
      <c r="B71" s="3"/>
      <c r="C71" s="21"/>
      <c r="D71" s="39"/>
      <c r="E71" s="39"/>
      <c r="F71" s="39"/>
    </row>
    <row r="72" spans="1:10" x14ac:dyDescent="0.3">
      <c r="A72" s="35" t="s">
        <v>4</v>
      </c>
      <c r="B72" s="36"/>
      <c r="C72" s="35"/>
      <c r="D72" s="44">
        <f>D68+D58+D45+D33+D24+D22+D14</f>
        <v>86100</v>
      </c>
      <c r="E72" s="78"/>
      <c r="F72" s="44">
        <f>SUM(F14:F71)</f>
        <v>77000</v>
      </c>
      <c r="G72" s="60"/>
      <c r="H72" s="53"/>
      <c r="I72" s="53"/>
    </row>
    <row r="73" spans="1:10" x14ac:dyDescent="0.3">
      <c r="A73" s="3"/>
      <c r="B73" s="3"/>
      <c r="C73" s="21"/>
      <c r="D73" s="39"/>
      <c r="E73" s="39"/>
      <c r="F73" s="39"/>
    </row>
    <row r="74" spans="1:10" x14ac:dyDescent="0.3">
      <c r="G74" s="52"/>
    </row>
    <row r="75" spans="1:10" x14ac:dyDescent="0.3">
      <c r="G75" s="1" t="s">
        <v>109</v>
      </c>
    </row>
    <row r="76" spans="1:10" x14ac:dyDescent="0.3">
      <c r="A76" s="1" t="s">
        <v>135</v>
      </c>
      <c r="D76" s="45">
        <v>74500</v>
      </c>
    </row>
    <row r="77" spans="1:10" x14ac:dyDescent="0.3">
      <c r="A77" s="1" t="s">
        <v>136</v>
      </c>
      <c r="D77" s="45">
        <v>11600</v>
      </c>
      <c r="H77" s="1" t="s">
        <v>111</v>
      </c>
      <c r="I77" s="1" t="s">
        <v>110</v>
      </c>
    </row>
    <row r="78" spans="1:10" x14ac:dyDescent="0.3">
      <c r="D78" s="89"/>
      <c r="G78" s="52"/>
      <c r="H78" s="63">
        <v>75000</v>
      </c>
      <c r="I78" s="1">
        <v>83500</v>
      </c>
      <c r="J78" s="63">
        <f>I78-H78</f>
        <v>8500</v>
      </c>
    </row>
    <row r="80" spans="1:10" x14ac:dyDescent="0.3">
      <c r="D80" s="45">
        <f>D76+D77</f>
        <v>86100</v>
      </c>
    </row>
  </sheetData>
  <mergeCells count="9">
    <mergeCell ref="A43:D43"/>
    <mergeCell ref="A66:D66"/>
    <mergeCell ref="A70:D70"/>
    <mergeCell ref="A2:D2"/>
    <mergeCell ref="A3:D3"/>
    <mergeCell ref="A6:D7"/>
    <mergeCell ref="A8:D9"/>
    <mergeCell ref="A20:D20"/>
    <mergeCell ref="A31:D31"/>
  </mergeCells>
  <printOptions horizontalCentered="1" verticalCentered="1"/>
  <pageMargins left="0.55118110236220474" right="0.59055118110236227" top="0.78740157480314965" bottom="0.78740157480314965" header="0" footer="0"/>
  <pageSetup paperSize="9" scale="72" fitToHeight="2" orientation="portrait" r:id="rId1"/>
  <headerFooter>
    <oddHeader xml:space="preserve">&amp;C&amp;"System Font,Normale"&amp;10&amp;K000000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1B17F-07E1-4E64-86C1-EB15B4408AC1}">
  <sheetPr>
    <pageSetUpPr fitToPage="1"/>
  </sheetPr>
  <dimension ref="A2:J81"/>
  <sheetViews>
    <sheetView topLeftCell="A50" zoomScaleNormal="100" workbookViewId="0">
      <selection activeCell="B84" sqref="B84"/>
    </sheetView>
  </sheetViews>
  <sheetFormatPr defaultColWidth="14.42578125" defaultRowHeight="14.25" x14ac:dyDescent="0.3"/>
  <cols>
    <col min="1" max="1" width="84.5703125" style="1" customWidth="1"/>
    <col min="2" max="2" width="13.140625" style="2" bestFit="1" customWidth="1"/>
    <col min="3" max="3" width="5.140625" style="1" customWidth="1"/>
    <col min="4" max="6" width="14.42578125" style="45"/>
    <col min="7" max="7" width="17.85546875" style="1" customWidth="1"/>
    <col min="8" max="16384" width="14.42578125" style="1"/>
  </cols>
  <sheetData>
    <row r="2" spans="1:6" ht="18.75" x14ac:dyDescent="0.3">
      <c r="A2" s="85"/>
      <c r="B2" s="85"/>
      <c r="C2" s="85"/>
      <c r="D2" s="85"/>
      <c r="E2" s="64"/>
      <c r="F2" s="64"/>
    </row>
    <row r="3" spans="1:6" ht="60" customHeight="1" x14ac:dyDescent="0.3">
      <c r="A3" s="86" t="s">
        <v>107</v>
      </c>
      <c r="B3" s="86"/>
      <c r="C3" s="86"/>
      <c r="D3" s="86"/>
      <c r="E3" s="56"/>
      <c r="F3" s="56"/>
    </row>
    <row r="4" spans="1:6" ht="88.5" customHeight="1" x14ac:dyDescent="0.3">
      <c r="A4" s="57" t="s">
        <v>108</v>
      </c>
      <c r="B4" s="56"/>
      <c r="C4" s="56"/>
      <c r="D4" s="56"/>
      <c r="E4" s="56"/>
      <c r="F4" s="56"/>
    </row>
    <row r="5" spans="1:6" ht="30.75" customHeight="1" x14ac:dyDescent="0.3">
      <c r="A5" s="57"/>
      <c r="B5" s="56"/>
      <c r="C5" s="56"/>
      <c r="D5" s="58" t="s">
        <v>128</v>
      </c>
      <c r="E5" s="58"/>
      <c r="F5" s="58"/>
    </row>
    <row r="6" spans="1:6" ht="15" customHeight="1" x14ac:dyDescent="0.4">
      <c r="A6" s="87" t="s">
        <v>131</v>
      </c>
      <c r="B6" s="87"/>
      <c r="C6" s="87"/>
      <c r="D6" s="87"/>
      <c r="E6" s="65"/>
      <c r="F6" s="65"/>
    </row>
    <row r="7" spans="1:6" ht="15" customHeight="1" x14ac:dyDescent="0.4">
      <c r="A7" s="87"/>
      <c r="B7" s="87"/>
      <c r="C7" s="87"/>
      <c r="D7" s="87"/>
      <c r="E7" s="65"/>
      <c r="F7" s="65"/>
    </row>
    <row r="8" spans="1:6" ht="15" customHeight="1" x14ac:dyDescent="0.3">
      <c r="A8" s="88" t="s">
        <v>3</v>
      </c>
      <c r="B8" s="88"/>
      <c r="C8" s="88"/>
      <c r="D8" s="88"/>
      <c r="E8" s="66"/>
      <c r="F8" s="66"/>
    </row>
    <row r="9" spans="1:6" ht="15" customHeight="1" x14ac:dyDescent="0.3">
      <c r="A9" s="88"/>
      <c r="B9" s="88"/>
      <c r="C9" s="88"/>
      <c r="D9" s="88"/>
      <c r="E9" s="66"/>
      <c r="F9" s="66"/>
    </row>
    <row r="11" spans="1:6" ht="19.5" x14ac:dyDescent="0.4">
      <c r="A11" s="4" t="s">
        <v>105</v>
      </c>
      <c r="B11" s="4"/>
      <c r="C11" s="22"/>
      <c r="D11" s="37"/>
      <c r="E11" s="37"/>
      <c r="F11" s="37"/>
    </row>
    <row r="12" spans="1:6" ht="19.5" x14ac:dyDescent="0.4">
      <c r="A12" s="3"/>
      <c r="B12" s="3"/>
      <c r="C12" s="22"/>
      <c r="D12" s="38" t="s">
        <v>99</v>
      </c>
      <c r="E12" s="72"/>
      <c r="F12" s="67" t="s">
        <v>114</v>
      </c>
    </row>
    <row r="13" spans="1:6" ht="5.0999999999999996" customHeight="1" x14ac:dyDescent="0.3">
      <c r="A13" s="3"/>
      <c r="B13" s="3"/>
      <c r="C13" s="21"/>
      <c r="D13" s="39"/>
      <c r="E13" s="39"/>
      <c r="F13" s="39"/>
    </row>
    <row r="14" spans="1:6" ht="24.75" customHeight="1" x14ac:dyDescent="0.3">
      <c r="A14" s="5" t="s">
        <v>113</v>
      </c>
      <c r="B14" s="6"/>
      <c r="C14" s="32"/>
      <c r="D14" s="40">
        <v>15000</v>
      </c>
      <c r="E14" s="73"/>
      <c r="F14" s="68">
        <v>15000</v>
      </c>
    </row>
    <row r="15" spans="1:6" x14ac:dyDescent="0.3">
      <c r="A15" s="46" t="s">
        <v>8</v>
      </c>
      <c r="B15" s="48"/>
      <c r="C15" s="49"/>
      <c r="D15" s="47"/>
      <c r="E15" s="74"/>
      <c r="F15" s="42"/>
    </row>
    <row r="16" spans="1:6" x14ac:dyDescent="0.3">
      <c r="A16" s="46" t="s">
        <v>10</v>
      </c>
      <c r="B16" s="48"/>
      <c r="C16" s="49"/>
      <c r="D16" s="47"/>
      <c r="E16" s="74"/>
      <c r="F16" s="42"/>
    </row>
    <row r="17" spans="1:8" x14ac:dyDescent="0.3">
      <c r="A17" s="46" t="s">
        <v>12</v>
      </c>
      <c r="B17" s="48"/>
      <c r="C17" s="49"/>
      <c r="D17" s="47"/>
      <c r="E17" s="74"/>
      <c r="F17" s="42"/>
    </row>
    <row r="18" spans="1:8" x14ac:dyDescent="0.3">
      <c r="A18" s="46" t="s">
        <v>115</v>
      </c>
      <c r="B18" s="48"/>
      <c r="C18" s="49"/>
      <c r="D18" s="47"/>
      <c r="E18" s="74"/>
      <c r="F18" s="42"/>
    </row>
    <row r="19" spans="1:8" ht="6.95" customHeight="1" x14ac:dyDescent="0.3">
      <c r="A19" s="33"/>
      <c r="B19" s="20"/>
      <c r="C19" s="34"/>
      <c r="D19" s="42"/>
      <c r="E19" s="74"/>
      <c r="F19" s="42"/>
    </row>
    <row r="20" spans="1:8" ht="33" customHeight="1" x14ac:dyDescent="0.3">
      <c r="A20" s="79" t="s">
        <v>101</v>
      </c>
      <c r="B20" s="80"/>
      <c r="C20" s="80"/>
      <c r="D20" s="81"/>
      <c r="E20" s="75"/>
      <c r="F20" s="69"/>
    </row>
    <row r="21" spans="1:8" ht="17.100000000000001" customHeight="1" x14ac:dyDescent="0.3">
      <c r="A21" s="33"/>
      <c r="B21" s="20"/>
      <c r="C21" s="34"/>
      <c r="D21" s="42"/>
      <c r="E21" s="74"/>
      <c r="F21" s="42"/>
    </row>
    <row r="22" spans="1:8" s="52" customFormat="1" x14ac:dyDescent="0.3">
      <c r="A22" s="54" t="s">
        <v>106</v>
      </c>
      <c r="B22" s="50"/>
      <c r="C22" s="51"/>
      <c r="D22" s="40">
        <v>10700</v>
      </c>
      <c r="E22" s="73"/>
      <c r="F22" s="68"/>
      <c r="H22" s="1"/>
    </row>
    <row r="23" spans="1:8" ht="17.100000000000001" customHeight="1" x14ac:dyDescent="0.3">
      <c r="A23" s="55"/>
      <c r="B23" s="20"/>
      <c r="C23" s="34"/>
      <c r="D23" s="42"/>
      <c r="E23" s="74"/>
      <c r="F23" s="42"/>
    </row>
    <row r="24" spans="1:8" x14ac:dyDescent="0.3">
      <c r="A24" s="54" t="s">
        <v>116</v>
      </c>
      <c r="B24" s="6"/>
      <c r="C24" s="23"/>
      <c r="D24" s="40">
        <v>14700</v>
      </c>
      <c r="E24" s="73"/>
      <c r="F24" s="68">
        <v>10000</v>
      </c>
    </row>
    <row r="25" spans="1:8" x14ac:dyDescent="0.3">
      <c r="A25" s="46" t="s">
        <v>10</v>
      </c>
      <c r="B25" s="48"/>
      <c r="C25" s="49"/>
      <c r="D25" s="47"/>
      <c r="E25" s="74"/>
      <c r="F25" s="42"/>
    </row>
    <row r="26" spans="1:8" x14ac:dyDescent="0.3">
      <c r="A26" s="46" t="s">
        <v>12</v>
      </c>
      <c r="B26" s="48"/>
      <c r="C26" s="49"/>
      <c r="D26" s="47"/>
      <c r="E26" s="74"/>
      <c r="F26" s="42"/>
    </row>
    <row r="27" spans="1:8" x14ac:dyDescent="0.3">
      <c r="A27" s="46" t="s">
        <v>40</v>
      </c>
      <c r="B27" s="48"/>
      <c r="C27" s="49"/>
      <c r="D27" s="47"/>
      <c r="E27" s="74"/>
      <c r="F27" s="42"/>
    </row>
    <row r="28" spans="1:8" x14ac:dyDescent="0.3">
      <c r="A28" s="46" t="s">
        <v>25</v>
      </c>
      <c r="B28" s="48"/>
      <c r="C28" s="49"/>
      <c r="D28" s="47"/>
      <c r="E28" s="74"/>
      <c r="F28" s="42"/>
    </row>
    <row r="29" spans="1:8" x14ac:dyDescent="0.3">
      <c r="A29" s="46" t="s">
        <v>26</v>
      </c>
      <c r="B29" s="48"/>
      <c r="C29" s="49"/>
      <c r="D29" s="47"/>
      <c r="E29" s="74"/>
      <c r="F29" s="42"/>
    </row>
    <row r="30" spans="1:8" ht="6.95" customHeight="1" x14ac:dyDescent="0.3">
      <c r="A30" s="33"/>
      <c r="B30" s="20"/>
      <c r="C30" s="34"/>
      <c r="D30" s="42"/>
      <c r="E30" s="74"/>
      <c r="F30" s="42"/>
    </row>
    <row r="31" spans="1:8" ht="48.95" customHeight="1" x14ac:dyDescent="0.3">
      <c r="A31" s="79" t="s">
        <v>102</v>
      </c>
      <c r="B31" s="80"/>
      <c r="C31" s="80"/>
      <c r="D31" s="81"/>
      <c r="E31" s="75"/>
      <c r="F31" s="69"/>
    </row>
    <row r="32" spans="1:8" x14ac:dyDescent="0.3">
      <c r="A32" s="3"/>
      <c r="B32" s="3"/>
      <c r="C32" s="21"/>
      <c r="D32" s="39"/>
      <c r="E32" s="39"/>
      <c r="F32" s="39"/>
    </row>
    <row r="33" spans="1:8" x14ac:dyDescent="0.3">
      <c r="A33" s="5" t="s">
        <v>132</v>
      </c>
      <c r="B33" s="6"/>
      <c r="C33" s="23"/>
      <c r="D33" s="40">
        <v>5000</v>
      </c>
      <c r="E33" s="73"/>
      <c r="F33" s="68">
        <v>5000</v>
      </c>
    </row>
    <row r="34" spans="1:8" x14ac:dyDescent="0.3">
      <c r="A34" s="46" t="s">
        <v>8</v>
      </c>
      <c r="B34" s="48"/>
      <c r="C34" s="49"/>
      <c r="D34" s="47"/>
      <c r="E34" s="74"/>
      <c r="F34" s="42"/>
    </row>
    <row r="35" spans="1:8" x14ac:dyDescent="0.3">
      <c r="A35" s="46" t="s">
        <v>10</v>
      </c>
      <c r="B35" s="48"/>
      <c r="C35" s="49"/>
      <c r="D35" s="47"/>
      <c r="E35" s="74"/>
      <c r="F35" s="42"/>
    </row>
    <row r="36" spans="1:8" x14ac:dyDescent="0.3">
      <c r="A36" s="46" t="s">
        <v>12</v>
      </c>
      <c r="B36" s="48"/>
      <c r="C36" s="49"/>
      <c r="D36" s="47"/>
      <c r="E36" s="74"/>
      <c r="F36" s="42"/>
    </row>
    <row r="37" spans="1:8" x14ac:dyDescent="0.3">
      <c r="A37" s="46" t="s">
        <v>48</v>
      </c>
      <c r="B37" s="48"/>
      <c r="C37" s="49"/>
      <c r="D37" s="47"/>
      <c r="E37" s="74"/>
      <c r="F37" s="42"/>
    </row>
    <row r="38" spans="1:8" x14ac:dyDescent="0.3">
      <c r="A38" s="46" t="s">
        <v>31</v>
      </c>
      <c r="B38" s="48"/>
      <c r="C38" s="49"/>
      <c r="D38" s="47"/>
      <c r="E38" s="74"/>
      <c r="F38" s="42"/>
    </row>
    <row r="39" spans="1:8" x14ac:dyDescent="0.3">
      <c r="A39" s="46" t="s">
        <v>32</v>
      </c>
      <c r="B39" s="48"/>
      <c r="C39" s="49"/>
      <c r="D39" s="47"/>
      <c r="E39" s="74"/>
      <c r="F39" s="42"/>
    </row>
    <row r="40" spans="1:8" x14ac:dyDescent="0.3">
      <c r="A40" s="46" t="s">
        <v>20</v>
      </c>
      <c r="B40" s="48"/>
      <c r="C40" s="49"/>
      <c r="D40" s="47"/>
      <c r="E40" s="74"/>
      <c r="F40" s="42"/>
    </row>
    <row r="41" spans="1:8" x14ac:dyDescent="0.3">
      <c r="A41" s="46" t="s">
        <v>117</v>
      </c>
      <c r="B41" s="48"/>
      <c r="C41" s="49"/>
      <c r="D41" s="47"/>
      <c r="E41" s="74"/>
      <c r="F41" s="42"/>
    </row>
    <row r="42" spans="1:8" ht="6.95" customHeight="1" x14ac:dyDescent="0.3">
      <c r="A42" s="33"/>
      <c r="B42" s="20"/>
      <c r="C42" s="34"/>
      <c r="D42" s="42"/>
      <c r="E42" s="74"/>
      <c r="F42" s="42"/>
    </row>
    <row r="43" spans="1:8" ht="129" customHeight="1" x14ac:dyDescent="0.3">
      <c r="A43" s="79" t="s">
        <v>103</v>
      </c>
      <c r="B43" s="80"/>
      <c r="C43" s="80"/>
      <c r="D43" s="81"/>
      <c r="E43" s="75"/>
      <c r="F43" s="69"/>
    </row>
    <row r="44" spans="1:8" x14ac:dyDescent="0.3">
      <c r="A44" s="3"/>
      <c r="B44" s="3"/>
      <c r="C44" s="21"/>
      <c r="D44" s="39"/>
      <c r="E44" s="39"/>
      <c r="F44" s="39"/>
    </row>
    <row r="45" spans="1:8" x14ac:dyDescent="0.3">
      <c r="A45" s="5" t="s">
        <v>61</v>
      </c>
      <c r="B45" s="6"/>
      <c r="C45" s="23"/>
      <c r="D45" s="40">
        <v>14700</v>
      </c>
      <c r="E45" s="73"/>
      <c r="F45" s="68">
        <v>20000</v>
      </c>
      <c r="H45" s="53"/>
    </row>
    <row r="46" spans="1:8" x14ac:dyDescent="0.3">
      <c r="A46" s="8" t="s">
        <v>8</v>
      </c>
      <c r="B46" s="9"/>
      <c r="C46" s="24"/>
      <c r="D46" s="41"/>
      <c r="E46" s="74"/>
      <c r="F46" s="42"/>
    </row>
    <row r="47" spans="1:8" x14ac:dyDescent="0.3">
      <c r="A47" s="14" t="s">
        <v>63</v>
      </c>
      <c r="B47" s="15"/>
      <c r="C47" s="25"/>
      <c r="D47" s="43"/>
      <c r="E47" s="76"/>
      <c r="F47" s="70"/>
    </row>
    <row r="48" spans="1:8" x14ac:dyDescent="0.3">
      <c r="A48" s="8" t="s">
        <v>65</v>
      </c>
      <c r="B48" s="15"/>
      <c r="C48" s="25"/>
      <c r="D48" s="43"/>
      <c r="E48" s="76"/>
      <c r="F48" s="70"/>
    </row>
    <row r="49" spans="1:7" x14ac:dyDescent="0.3">
      <c r="A49" s="8" t="s">
        <v>31</v>
      </c>
      <c r="B49" s="15"/>
      <c r="C49" s="25"/>
      <c r="D49" s="43"/>
      <c r="E49" s="76"/>
      <c r="F49" s="70"/>
    </row>
    <row r="50" spans="1:7" x14ac:dyDescent="0.3">
      <c r="A50" s="14" t="s">
        <v>68</v>
      </c>
      <c r="B50" s="15"/>
      <c r="C50" s="25"/>
      <c r="D50" s="43"/>
      <c r="E50" s="76"/>
      <c r="F50" s="70"/>
    </row>
    <row r="51" spans="1:7" x14ac:dyDescent="0.3">
      <c r="A51" s="14" t="s">
        <v>118</v>
      </c>
      <c r="B51" s="15"/>
      <c r="C51" s="25"/>
      <c r="D51" s="43"/>
      <c r="E51" s="76"/>
      <c r="F51" s="70"/>
    </row>
    <row r="52" spans="1:7" x14ac:dyDescent="0.3">
      <c r="A52" s="14" t="s">
        <v>119</v>
      </c>
      <c r="B52" s="15"/>
      <c r="C52" s="25"/>
      <c r="D52" s="43"/>
      <c r="E52" s="76"/>
      <c r="F52" s="70"/>
    </row>
    <row r="53" spans="1:7" x14ac:dyDescent="0.3">
      <c r="A53" s="17" t="s">
        <v>120</v>
      </c>
      <c r="B53" s="15"/>
      <c r="C53" s="25"/>
      <c r="D53" s="43"/>
      <c r="E53" s="76"/>
      <c r="F53" s="70"/>
    </row>
    <row r="54" spans="1:7" x14ac:dyDescent="0.3">
      <c r="A54" s="17" t="s">
        <v>121</v>
      </c>
      <c r="B54" s="15"/>
      <c r="C54" s="25"/>
      <c r="D54" s="43"/>
      <c r="E54" s="76"/>
      <c r="F54" s="70"/>
    </row>
    <row r="55" spans="1:7" x14ac:dyDescent="0.3">
      <c r="A55" s="17" t="s">
        <v>76</v>
      </c>
      <c r="B55" s="15"/>
      <c r="C55" s="25"/>
      <c r="D55" s="43"/>
      <c r="E55" s="76"/>
      <c r="F55" s="70"/>
    </row>
    <row r="56" spans="1:7" ht="6.95" customHeight="1" x14ac:dyDescent="0.3">
      <c r="A56" s="33"/>
      <c r="B56" s="20"/>
      <c r="C56" s="34"/>
      <c r="D56" s="42"/>
      <c r="E56" s="74"/>
      <c r="F56" s="42"/>
    </row>
    <row r="57" spans="1:7" ht="9" customHeight="1" x14ac:dyDescent="0.3">
      <c r="A57" s="3"/>
      <c r="B57" s="3"/>
      <c r="C57" s="21"/>
      <c r="D57" s="39"/>
      <c r="E57" s="39"/>
      <c r="F57" s="39"/>
    </row>
    <row r="58" spans="1:7" ht="18" x14ac:dyDescent="0.35">
      <c r="A58" s="54" t="s">
        <v>122</v>
      </c>
      <c r="B58" s="51"/>
      <c r="C58" s="61"/>
      <c r="D58" s="62">
        <f>9000</f>
        <v>9000</v>
      </c>
      <c r="E58" s="77"/>
      <c r="F58" s="71">
        <v>12000</v>
      </c>
      <c r="G58" s="59"/>
    </row>
    <row r="59" spans="1:7" x14ac:dyDescent="0.3">
      <c r="A59" s="8" t="s">
        <v>8</v>
      </c>
      <c r="B59" s="9"/>
      <c r="C59" s="24"/>
      <c r="D59" s="41"/>
      <c r="E59" s="74"/>
      <c r="F59" s="42"/>
    </row>
    <row r="60" spans="1:7" x14ac:dyDescent="0.3">
      <c r="A60" s="8" t="s">
        <v>10</v>
      </c>
      <c r="B60" s="9"/>
      <c r="C60" s="24"/>
      <c r="D60" s="41"/>
      <c r="E60" s="74"/>
      <c r="F60" s="42"/>
    </row>
    <row r="61" spans="1:7" x14ac:dyDescent="0.3">
      <c r="A61" s="8" t="s">
        <v>12</v>
      </c>
      <c r="B61" s="9"/>
      <c r="C61" s="24"/>
      <c r="D61" s="41"/>
      <c r="E61" s="74"/>
      <c r="F61" s="42"/>
    </row>
    <row r="62" spans="1:7" x14ac:dyDescent="0.3">
      <c r="A62" s="8" t="s">
        <v>40</v>
      </c>
      <c r="B62" s="9"/>
      <c r="C62" s="24"/>
      <c r="D62" s="41"/>
      <c r="E62" s="74"/>
      <c r="F62" s="42"/>
    </row>
    <row r="63" spans="1:7" x14ac:dyDescent="0.3">
      <c r="A63" s="8" t="s">
        <v>25</v>
      </c>
      <c r="B63" s="9"/>
      <c r="C63" s="24"/>
      <c r="D63" s="41"/>
      <c r="E63" s="74"/>
      <c r="F63" s="42"/>
    </row>
    <row r="64" spans="1:7" x14ac:dyDescent="0.3">
      <c r="A64" s="8" t="s">
        <v>26</v>
      </c>
      <c r="B64" s="9"/>
      <c r="C64" s="24"/>
      <c r="D64" s="41"/>
      <c r="E64" s="74"/>
      <c r="F64" s="42"/>
    </row>
    <row r="65" spans="1:10" ht="6.95" customHeight="1" x14ac:dyDescent="0.3">
      <c r="A65" s="33"/>
      <c r="B65" s="20"/>
      <c r="C65" s="34"/>
      <c r="D65" s="42"/>
      <c r="E65" s="74"/>
      <c r="F65" s="42"/>
    </row>
    <row r="66" spans="1:10" ht="53.1" customHeight="1" x14ac:dyDescent="0.3">
      <c r="A66" s="79" t="s">
        <v>104</v>
      </c>
      <c r="B66" s="80"/>
      <c r="C66" s="80"/>
      <c r="D66" s="81"/>
      <c r="E66" s="75"/>
      <c r="F66" s="69"/>
    </row>
    <row r="67" spans="1:10" ht="9" customHeight="1" x14ac:dyDescent="0.3">
      <c r="A67" s="3"/>
      <c r="B67" s="3"/>
      <c r="C67" s="21"/>
      <c r="D67" s="39"/>
      <c r="E67" s="39"/>
      <c r="F67" s="39"/>
    </row>
    <row r="68" spans="1:10" x14ac:dyDescent="0.3">
      <c r="A68" s="5" t="s">
        <v>123</v>
      </c>
      <c r="B68" s="6"/>
      <c r="C68" s="23"/>
      <c r="D68" s="40">
        <v>2600</v>
      </c>
      <c r="E68" s="73"/>
      <c r="F68" s="68"/>
      <c r="H68" s="53"/>
    </row>
    <row r="69" spans="1:10" x14ac:dyDescent="0.3">
      <c r="A69" s="8" t="s">
        <v>125</v>
      </c>
      <c r="B69" s="15"/>
      <c r="C69" s="25"/>
      <c r="D69" s="43"/>
      <c r="E69" s="76"/>
      <c r="F69" s="70"/>
    </row>
    <row r="70" spans="1:10" ht="30.75" customHeight="1" x14ac:dyDescent="0.3">
      <c r="A70" s="82" t="s">
        <v>124</v>
      </c>
      <c r="B70" s="83"/>
      <c r="C70" s="83"/>
      <c r="D70" s="84"/>
      <c r="E70" s="75"/>
      <c r="F70" s="69"/>
    </row>
    <row r="71" spans="1:10" x14ac:dyDescent="0.3">
      <c r="A71" s="3"/>
      <c r="B71" s="3"/>
      <c r="C71" s="21"/>
      <c r="D71" s="39"/>
      <c r="E71" s="39"/>
      <c r="F71" s="39"/>
    </row>
    <row r="72" spans="1:10" x14ac:dyDescent="0.3">
      <c r="A72" s="35" t="s">
        <v>4</v>
      </c>
      <c r="B72" s="36"/>
      <c r="C72" s="35"/>
      <c r="D72" s="44">
        <f>D68+D58+D45+D33+D24+D22+D14</f>
        <v>71700</v>
      </c>
      <c r="E72" s="78"/>
      <c r="F72" s="44">
        <f>SUM(F14:F71)</f>
        <v>62000</v>
      </c>
      <c r="G72" s="60" t="s">
        <v>134</v>
      </c>
      <c r="H72" s="53"/>
      <c r="I72" s="53"/>
    </row>
    <row r="73" spans="1:10" x14ac:dyDescent="0.3">
      <c r="A73" s="3"/>
      <c r="B73" s="3"/>
      <c r="C73" s="21"/>
      <c r="D73" s="39"/>
      <c r="E73" s="39"/>
      <c r="F73" s="39"/>
    </row>
    <row r="74" spans="1:10" x14ac:dyDescent="0.3">
      <c r="E74" s="45">
        <f>D45+D32+D33+D24+D22+D14</f>
        <v>60100</v>
      </c>
      <c r="F74" s="45">
        <f>86100-74500</f>
        <v>11600</v>
      </c>
      <c r="G74" s="52"/>
    </row>
    <row r="77" spans="1:10" x14ac:dyDescent="0.3">
      <c r="A77" s="1" t="s">
        <v>135</v>
      </c>
      <c r="D77" s="45">
        <f>75000-15000</f>
        <v>60000</v>
      </c>
    </row>
    <row r="78" spans="1:10" x14ac:dyDescent="0.3">
      <c r="A78" s="1" t="s">
        <v>136</v>
      </c>
      <c r="D78" s="45">
        <v>11600</v>
      </c>
      <c r="H78" s="1" t="s">
        <v>111</v>
      </c>
      <c r="I78" s="1" t="s">
        <v>110</v>
      </c>
    </row>
    <row r="79" spans="1:10" x14ac:dyDescent="0.3">
      <c r="D79" s="89"/>
      <c r="G79" s="52"/>
      <c r="H79" s="63">
        <v>75000</v>
      </c>
      <c r="I79" s="1">
        <v>83500</v>
      </c>
      <c r="J79" s="63">
        <f>I79-H79</f>
        <v>8500</v>
      </c>
    </row>
    <row r="81" spans="4:4" x14ac:dyDescent="0.3">
      <c r="D81" s="45">
        <f>D77+D78</f>
        <v>71600</v>
      </c>
    </row>
  </sheetData>
  <mergeCells count="9">
    <mergeCell ref="A43:D43"/>
    <mergeCell ref="A66:D66"/>
    <mergeCell ref="A70:D70"/>
    <mergeCell ref="A2:D2"/>
    <mergeCell ref="A3:D3"/>
    <mergeCell ref="A6:D7"/>
    <mergeCell ref="A8:D9"/>
    <mergeCell ref="A20:D20"/>
    <mergeCell ref="A31:D31"/>
  </mergeCells>
  <printOptions horizontalCentered="1" verticalCentered="1"/>
  <pageMargins left="0.55118110236220474" right="0.59055118110236227" top="0.78740157480314965" bottom="0.78740157480314965" header="0" footer="0"/>
  <pageSetup paperSize="9" scale="72" fitToHeight="2" orientation="portrait" r:id="rId1"/>
  <headerFooter>
    <oddHeader xml:space="preserve">&amp;C&amp;"System Font,Normale"&amp;10&amp;K000000
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52D9B-651A-2344-A50C-36627EF812C3}">
  <dimension ref="A1:L136"/>
  <sheetViews>
    <sheetView topLeftCell="A77" zoomScale="174" zoomScaleNormal="174" workbookViewId="0">
      <selection activeCell="B95" sqref="B95"/>
    </sheetView>
  </sheetViews>
  <sheetFormatPr defaultColWidth="11" defaultRowHeight="14.25" x14ac:dyDescent="0.3"/>
  <cols>
    <col min="1" max="1" width="90.85546875" style="3" bestFit="1" customWidth="1"/>
    <col min="2" max="2" width="14.5703125" style="3" customWidth="1"/>
    <col min="3" max="3" width="14.5703125" style="21" customWidth="1"/>
    <col min="4" max="4" width="14.5703125" style="3" customWidth="1"/>
    <col min="5" max="5" width="5.85546875" style="3" customWidth="1"/>
    <col min="6" max="6" width="119.5703125" style="3" bestFit="1" customWidth="1"/>
    <col min="7" max="16384" width="11" style="3"/>
  </cols>
  <sheetData>
    <row r="1" spans="1:6" ht="6.95" customHeight="1" x14ac:dyDescent="0.3"/>
    <row r="2" spans="1:6" s="4" customFormat="1" ht="19.5" x14ac:dyDescent="0.4">
      <c r="A2" s="4" t="s">
        <v>5</v>
      </c>
      <c r="C2" s="22"/>
    </row>
    <row r="3" spans="1:6" ht="21.95" customHeight="1" x14ac:dyDescent="0.3">
      <c r="C3" s="21" t="s">
        <v>91</v>
      </c>
      <c r="D3" s="3" t="s">
        <v>92</v>
      </c>
    </row>
    <row r="4" spans="1:6" x14ac:dyDescent="0.3">
      <c r="A4" s="5" t="s">
        <v>6</v>
      </c>
      <c r="B4" s="6">
        <v>23500</v>
      </c>
      <c r="C4" s="23">
        <v>0</v>
      </c>
      <c r="D4" s="6">
        <f>B4*C4</f>
        <v>0</v>
      </c>
      <c r="F4" s="7" t="s">
        <v>7</v>
      </c>
    </row>
    <row r="5" spans="1:6" x14ac:dyDescent="0.3">
      <c r="A5" s="8" t="s">
        <v>8</v>
      </c>
      <c r="B5" s="9"/>
      <c r="C5" s="24"/>
      <c r="D5" s="9"/>
      <c r="F5" s="10" t="s">
        <v>9</v>
      </c>
    </row>
    <row r="6" spans="1:6" x14ac:dyDescent="0.3">
      <c r="A6" s="8" t="s">
        <v>10</v>
      </c>
      <c r="B6" s="9"/>
      <c r="C6" s="24"/>
      <c r="D6" s="9"/>
      <c r="F6" s="10" t="s">
        <v>11</v>
      </c>
    </row>
    <row r="7" spans="1:6" x14ac:dyDescent="0.3">
      <c r="A7" s="8" t="s">
        <v>12</v>
      </c>
      <c r="B7" s="9"/>
      <c r="C7" s="24"/>
      <c r="D7" s="9"/>
      <c r="F7" s="10" t="s">
        <v>13</v>
      </c>
    </row>
    <row r="8" spans="1:6" x14ac:dyDescent="0.3">
      <c r="A8" s="8" t="s">
        <v>14</v>
      </c>
      <c r="B8" s="9"/>
      <c r="C8" s="24"/>
      <c r="D8" s="9"/>
      <c r="F8" s="10" t="s">
        <v>15</v>
      </c>
    </row>
    <row r="9" spans="1:6" x14ac:dyDescent="0.3">
      <c r="A9" s="8" t="s">
        <v>16</v>
      </c>
      <c r="B9" s="9"/>
      <c r="C9" s="24"/>
      <c r="D9" s="9"/>
      <c r="F9" s="10" t="s">
        <v>17</v>
      </c>
    </row>
    <row r="10" spans="1:6" x14ac:dyDescent="0.3">
      <c r="A10" s="8" t="s">
        <v>18</v>
      </c>
      <c r="B10" s="9"/>
      <c r="C10" s="24"/>
      <c r="D10" s="9"/>
      <c r="F10" s="10" t="s">
        <v>19</v>
      </c>
    </row>
    <row r="11" spans="1:6" x14ac:dyDescent="0.3">
      <c r="A11" s="8" t="s">
        <v>20</v>
      </c>
      <c r="B11" s="9"/>
      <c r="C11" s="24"/>
      <c r="D11" s="9"/>
      <c r="F11" s="11"/>
    </row>
    <row r="13" spans="1:6" x14ac:dyDescent="0.3">
      <c r="A13" s="5" t="s">
        <v>21</v>
      </c>
      <c r="B13" s="6">
        <v>6000</v>
      </c>
      <c r="C13" s="23">
        <v>0</v>
      </c>
      <c r="D13" s="6">
        <f>B13*C13</f>
        <v>0</v>
      </c>
      <c r="F13" s="7" t="s">
        <v>7</v>
      </c>
    </row>
    <row r="14" spans="1:6" x14ac:dyDescent="0.3">
      <c r="A14" s="8" t="s">
        <v>8</v>
      </c>
      <c r="B14" s="9"/>
      <c r="C14" s="24"/>
      <c r="D14" s="9"/>
      <c r="F14" s="10" t="s">
        <v>22</v>
      </c>
    </row>
    <row r="15" spans="1:6" x14ac:dyDescent="0.3">
      <c r="A15" s="8" t="s">
        <v>10</v>
      </c>
      <c r="B15" s="9"/>
      <c r="C15" s="24"/>
      <c r="D15" s="9"/>
      <c r="F15" s="10" t="s">
        <v>23</v>
      </c>
    </row>
    <row r="16" spans="1:6" x14ac:dyDescent="0.3">
      <c r="A16" s="8" t="s">
        <v>12</v>
      </c>
      <c r="B16" s="9"/>
      <c r="C16" s="24"/>
      <c r="D16" s="9"/>
      <c r="F16" s="10"/>
    </row>
    <row r="17" spans="1:6" x14ac:dyDescent="0.3">
      <c r="A17" s="8" t="s">
        <v>24</v>
      </c>
      <c r="B17" s="9"/>
      <c r="C17" s="24"/>
      <c r="D17" s="9"/>
      <c r="F17" s="10"/>
    </row>
    <row r="18" spans="1:6" x14ac:dyDescent="0.3">
      <c r="A18" s="8" t="s">
        <v>25</v>
      </c>
      <c r="B18" s="9"/>
      <c r="C18" s="24"/>
      <c r="D18" s="9"/>
      <c r="F18" s="12"/>
    </row>
    <row r="19" spans="1:6" x14ac:dyDescent="0.3">
      <c r="A19" s="8" t="s">
        <v>26</v>
      </c>
      <c r="B19" s="9"/>
      <c r="C19" s="24"/>
      <c r="D19" s="9"/>
      <c r="F19" s="11"/>
    </row>
    <row r="21" spans="1:6" x14ac:dyDescent="0.3">
      <c r="A21" s="5" t="s">
        <v>27</v>
      </c>
      <c r="B21" s="6">
        <v>16000</v>
      </c>
      <c r="C21" s="23">
        <v>0</v>
      </c>
      <c r="D21" s="6">
        <f>B21*C21</f>
        <v>0</v>
      </c>
      <c r="F21" s="7" t="s">
        <v>7</v>
      </c>
    </row>
    <row r="22" spans="1:6" x14ac:dyDescent="0.3">
      <c r="A22" s="8" t="s">
        <v>8</v>
      </c>
      <c r="B22" s="9"/>
      <c r="C22" s="24"/>
      <c r="D22" s="9"/>
      <c r="F22" s="10" t="s">
        <v>28</v>
      </c>
    </row>
    <row r="23" spans="1:6" x14ac:dyDescent="0.3">
      <c r="A23" s="8" t="s">
        <v>10</v>
      </c>
      <c r="B23" s="9"/>
      <c r="C23" s="24"/>
      <c r="D23" s="9"/>
      <c r="F23" s="10" t="s">
        <v>29</v>
      </c>
    </row>
    <row r="24" spans="1:6" x14ac:dyDescent="0.3">
      <c r="A24" s="8" t="s">
        <v>12</v>
      </c>
      <c r="B24" s="9"/>
      <c r="C24" s="24"/>
      <c r="D24" s="9"/>
      <c r="F24" s="10" t="s">
        <v>11</v>
      </c>
    </row>
    <row r="25" spans="1:6" x14ac:dyDescent="0.3">
      <c r="A25" s="8" t="s">
        <v>30</v>
      </c>
      <c r="B25" s="9"/>
      <c r="C25" s="24"/>
      <c r="D25" s="9"/>
      <c r="F25" s="10" t="s">
        <v>13</v>
      </c>
    </row>
    <row r="26" spans="1:6" x14ac:dyDescent="0.3">
      <c r="A26" s="8" t="s">
        <v>31</v>
      </c>
      <c r="B26" s="9"/>
      <c r="C26" s="24"/>
      <c r="D26" s="9"/>
      <c r="F26" s="10" t="s">
        <v>15</v>
      </c>
    </row>
    <row r="27" spans="1:6" x14ac:dyDescent="0.3">
      <c r="A27" s="8" t="s">
        <v>32</v>
      </c>
      <c r="B27" s="9"/>
      <c r="C27" s="24"/>
      <c r="D27" s="9"/>
      <c r="F27" s="10" t="s">
        <v>33</v>
      </c>
    </row>
    <row r="28" spans="1:6" x14ac:dyDescent="0.3">
      <c r="A28" s="8" t="s">
        <v>20</v>
      </c>
      <c r="B28" s="9"/>
      <c r="C28" s="24"/>
      <c r="D28" s="9"/>
      <c r="F28" s="10" t="s">
        <v>19</v>
      </c>
    </row>
    <row r="29" spans="1:6" x14ac:dyDescent="0.3">
      <c r="A29" s="8" t="s">
        <v>34</v>
      </c>
      <c r="B29" s="9"/>
      <c r="C29" s="24"/>
      <c r="D29" s="9"/>
      <c r="F29" s="11" t="s">
        <v>35</v>
      </c>
    </row>
    <row r="31" spans="1:6" x14ac:dyDescent="0.3">
      <c r="A31" s="5" t="s">
        <v>36</v>
      </c>
      <c r="B31" s="6">
        <v>14000</v>
      </c>
      <c r="C31" s="23">
        <v>0</v>
      </c>
      <c r="D31" s="6">
        <f>B31*C31</f>
        <v>0</v>
      </c>
      <c r="F31" s="7" t="s">
        <v>7</v>
      </c>
    </row>
    <row r="32" spans="1:6" x14ac:dyDescent="0.3">
      <c r="A32" s="8" t="s">
        <v>8</v>
      </c>
      <c r="B32" s="9"/>
      <c r="C32" s="24"/>
      <c r="D32" s="9"/>
      <c r="F32" s="10" t="s">
        <v>28</v>
      </c>
    </row>
    <row r="33" spans="1:6" x14ac:dyDescent="0.3">
      <c r="A33" s="8" t="s">
        <v>10</v>
      </c>
      <c r="B33" s="9"/>
      <c r="C33" s="24"/>
      <c r="D33" s="9"/>
      <c r="F33" s="10" t="s">
        <v>29</v>
      </c>
    </row>
    <row r="34" spans="1:6" x14ac:dyDescent="0.3">
      <c r="A34" s="8" t="s">
        <v>12</v>
      </c>
      <c r="B34" s="9"/>
      <c r="C34" s="24"/>
      <c r="D34" s="9"/>
      <c r="F34" s="10" t="s">
        <v>11</v>
      </c>
    </row>
    <row r="35" spans="1:6" x14ac:dyDescent="0.3">
      <c r="A35" s="8" t="s">
        <v>30</v>
      </c>
      <c r="B35" s="9"/>
      <c r="C35" s="24"/>
      <c r="D35" s="9"/>
      <c r="F35" s="10" t="s">
        <v>13</v>
      </c>
    </row>
    <row r="36" spans="1:6" x14ac:dyDescent="0.3">
      <c r="A36" s="8" t="s">
        <v>31</v>
      </c>
      <c r="B36" s="9"/>
      <c r="C36" s="24"/>
      <c r="D36" s="9"/>
      <c r="F36" s="10" t="s">
        <v>15</v>
      </c>
    </row>
    <row r="37" spans="1:6" x14ac:dyDescent="0.3">
      <c r="A37" s="8" t="s">
        <v>32</v>
      </c>
      <c r="B37" s="9"/>
      <c r="C37" s="24"/>
      <c r="D37" s="9"/>
      <c r="F37" s="10" t="s">
        <v>33</v>
      </c>
    </row>
    <row r="38" spans="1:6" x14ac:dyDescent="0.3">
      <c r="A38" s="8" t="s">
        <v>20</v>
      </c>
      <c r="B38" s="9"/>
      <c r="C38" s="24"/>
      <c r="D38" s="9"/>
      <c r="F38" s="10" t="s">
        <v>19</v>
      </c>
    </row>
    <row r="39" spans="1:6" x14ac:dyDescent="0.3">
      <c r="A39" s="8" t="s">
        <v>34</v>
      </c>
      <c r="B39" s="9"/>
      <c r="C39" s="24"/>
      <c r="D39" s="9"/>
      <c r="F39" s="11" t="s">
        <v>35</v>
      </c>
    </row>
    <row r="41" spans="1:6" ht="28.5" x14ac:dyDescent="0.3">
      <c r="A41" s="5" t="s">
        <v>37</v>
      </c>
      <c r="B41" s="6">
        <v>7500</v>
      </c>
      <c r="C41" s="23">
        <v>0</v>
      </c>
      <c r="D41" s="6">
        <f>B41*C41</f>
        <v>0</v>
      </c>
      <c r="F41" s="7" t="s">
        <v>7</v>
      </c>
    </row>
    <row r="42" spans="1:6" x14ac:dyDescent="0.3">
      <c r="A42" s="8" t="s">
        <v>8</v>
      </c>
      <c r="B42" s="9"/>
      <c r="C42" s="24"/>
      <c r="D42" s="9"/>
      <c r="F42" s="10" t="s">
        <v>28</v>
      </c>
    </row>
    <row r="43" spans="1:6" x14ac:dyDescent="0.3">
      <c r="A43" s="8" t="s">
        <v>10</v>
      </c>
      <c r="B43" s="9"/>
      <c r="C43" s="24"/>
      <c r="D43" s="9"/>
      <c r="F43" s="10" t="s">
        <v>29</v>
      </c>
    </row>
    <row r="44" spans="1:6" x14ac:dyDescent="0.3">
      <c r="A44" s="8" t="s">
        <v>12</v>
      </c>
      <c r="B44" s="9"/>
      <c r="C44" s="24"/>
      <c r="D44" s="9"/>
      <c r="F44" s="10" t="s">
        <v>11</v>
      </c>
    </row>
    <row r="45" spans="1:6" x14ac:dyDescent="0.3">
      <c r="A45" s="8" t="s">
        <v>30</v>
      </c>
      <c r="B45" s="9"/>
      <c r="C45" s="24"/>
      <c r="D45" s="9"/>
      <c r="F45" s="10" t="s">
        <v>13</v>
      </c>
    </row>
    <row r="46" spans="1:6" x14ac:dyDescent="0.3">
      <c r="A46" s="8" t="s">
        <v>31</v>
      </c>
      <c r="B46" s="9"/>
      <c r="C46" s="24"/>
      <c r="D46" s="9"/>
      <c r="F46" s="10" t="s">
        <v>15</v>
      </c>
    </row>
    <row r="47" spans="1:6" x14ac:dyDescent="0.3">
      <c r="A47" s="8" t="s">
        <v>32</v>
      </c>
      <c r="B47" s="9"/>
      <c r="C47" s="24"/>
      <c r="D47" s="9"/>
      <c r="F47" s="10" t="s">
        <v>33</v>
      </c>
    </row>
    <row r="48" spans="1:6" x14ac:dyDescent="0.3">
      <c r="A48" s="8" t="s">
        <v>20</v>
      </c>
      <c r="B48" s="9"/>
      <c r="C48" s="24"/>
      <c r="D48" s="9"/>
      <c r="F48" s="10" t="s">
        <v>19</v>
      </c>
    </row>
    <row r="49" spans="1:6" x14ac:dyDescent="0.3">
      <c r="A49" s="8" t="s">
        <v>34</v>
      </c>
      <c r="B49" s="9"/>
      <c r="C49" s="24"/>
      <c r="D49" s="9"/>
      <c r="F49" s="11" t="s">
        <v>35</v>
      </c>
    </row>
    <row r="51" spans="1:6" x14ac:dyDescent="0.3">
      <c r="A51" s="5" t="s">
        <v>38</v>
      </c>
      <c r="B51" s="6">
        <v>10000</v>
      </c>
      <c r="C51" s="23">
        <v>0</v>
      </c>
      <c r="D51" s="6">
        <f>B51*C51</f>
        <v>0</v>
      </c>
      <c r="F51" s="7" t="s">
        <v>7</v>
      </c>
    </row>
    <row r="52" spans="1:6" x14ac:dyDescent="0.3">
      <c r="A52" s="8" t="s">
        <v>8</v>
      </c>
      <c r="B52" s="9"/>
      <c r="C52" s="24"/>
      <c r="D52" s="9"/>
      <c r="F52" s="10" t="s">
        <v>28</v>
      </c>
    </row>
    <row r="53" spans="1:6" x14ac:dyDescent="0.3">
      <c r="A53" s="8" t="s">
        <v>10</v>
      </c>
      <c r="B53" s="9"/>
      <c r="C53" s="24"/>
      <c r="D53" s="9"/>
      <c r="F53" s="10" t="s">
        <v>29</v>
      </c>
    </row>
    <row r="54" spans="1:6" x14ac:dyDescent="0.3">
      <c r="A54" s="8" t="s">
        <v>12</v>
      </c>
      <c r="B54" s="9"/>
      <c r="C54" s="24"/>
      <c r="D54" s="9"/>
      <c r="F54" s="10" t="s">
        <v>11</v>
      </c>
    </row>
    <row r="55" spans="1:6" x14ac:dyDescent="0.3">
      <c r="A55" s="8" t="s">
        <v>30</v>
      </c>
      <c r="B55" s="9"/>
      <c r="C55" s="24"/>
      <c r="D55" s="9"/>
      <c r="F55" s="10" t="s">
        <v>13</v>
      </c>
    </row>
    <row r="56" spans="1:6" x14ac:dyDescent="0.3">
      <c r="A56" s="8" t="s">
        <v>31</v>
      </c>
      <c r="B56" s="9"/>
      <c r="C56" s="24"/>
      <c r="D56" s="9"/>
      <c r="F56" s="10" t="s">
        <v>15</v>
      </c>
    </row>
    <row r="57" spans="1:6" x14ac:dyDescent="0.3">
      <c r="A57" s="8" t="s">
        <v>32</v>
      </c>
      <c r="B57" s="9"/>
      <c r="C57" s="24"/>
      <c r="D57" s="9"/>
      <c r="F57" s="10" t="s">
        <v>33</v>
      </c>
    </row>
    <row r="58" spans="1:6" x14ac:dyDescent="0.3">
      <c r="A58" s="8" t="s">
        <v>20</v>
      </c>
      <c r="B58" s="9"/>
      <c r="C58" s="24"/>
      <c r="D58" s="9"/>
      <c r="F58" s="10" t="s">
        <v>19</v>
      </c>
    </row>
    <row r="59" spans="1:6" x14ac:dyDescent="0.3">
      <c r="A59" s="8" t="s">
        <v>34</v>
      </c>
      <c r="B59" s="9"/>
      <c r="C59" s="24"/>
      <c r="D59" s="9"/>
      <c r="F59" s="11" t="s">
        <v>35</v>
      </c>
    </row>
    <row r="61" spans="1:6" x14ac:dyDescent="0.3">
      <c r="A61" s="5" t="s">
        <v>39</v>
      </c>
      <c r="B61" s="6">
        <v>9000</v>
      </c>
      <c r="C61" s="23">
        <v>0</v>
      </c>
      <c r="D61" s="6">
        <f>B61*C61</f>
        <v>0</v>
      </c>
      <c r="F61" s="7" t="s">
        <v>7</v>
      </c>
    </row>
    <row r="62" spans="1:6" x14ac:dyDescent="0.3">
      <c r="A62" s="8" t="s">
        <v>8</v>
      </c>
      <c r="B62" s="9"/>
      <c r="C62" s="24"/>
      <c r="D62" s="9"/>
      <c r="F62" s="10" t="s">
        <v>22</v>
      </c>
    </row>
    <row r="63" spans="1:6" x14ac:dyDescent="0.3">
      <c r="A63" s="8" t="s">
        <v>10</v>
      </c>
      <c r="B63" s="9"/>
      <c r="C63" s="24"/>
      <c r="D63" s="9"/>
      <c r="F63" s="10" t="s">
        <v>23</v>
      </c>
    </row>
    <row r="64" spans="1:6" x14ac:dyDescent="0.3">
      <c r="A64" s="8" t="s">
        <v>12</v>
      </c>
      <c r="B64" s="9"/>
      <c r="C64" s="24"/>
      <c r="D64" s="9"/>
      <c r="F64" s="10"/>
    </row>
    <row r="65" spans="1:6" x14ac:dyDescent="0.3">
      <c r="A65" s="8" t="s">
        <v>40</v>
      </c>
      <c r="B65" s="9"/>
      <c r="C65" s="24"/>
      <c r="D65" s="9"/>
      <c r="F65" s="10"/>
    </row>
    <row r="66" spans="1:6" x14ac:dyDescent="0.3">
      <c r="A66" s="8" t="s">
        <v>25</v>
      </c>
      <c r="B66" s="9"/>
      <c r="C66" s="24"/>
      <c r="D66" s="9"/>
      <c r="F66" s="12"/>
    </row>
    <row r="67" spans="1:6" x14ac:dyDescent="0.3">
      <c r="A67" s="8" t="s">
        <v>26</v>
      </c>
      <c r="B67" s="9"/>
      <c r="C67" s="24"/>
      <c r="D67" s="9"/>
      <c r="F67" s="11"/>
    </row>
    <row r="69" spans="1:6" x14ac:dyDescent="0.3">
      <c r="A69" s="5" t="s">
        <v>41</v>
      </c>
      <c r="B69" s="6">
        <v>12000</v>
      </c>
      <c r="C69" s="23">
        <v>3</v>
      </c>
      <c r="D69" s="6">
        <f>B69*C69</f>
        <v>36000</v>
      </c>
      <c r="F69" s="7" t="s">
        <v>7</v>
      </c>
    </row>
    <row r="70" spans="1:6" x14ac:dyDescent="0.3">
      <c r="A70" s="8" t="s">
        <v>8</v>
      </c>
      <c r="B70" s="9"/>
      <c r="C70" s="24"/>
      <c r="D70" s="9"/>
      <c r="F70" s="10" t="s">
        <v>28</v>
      </c>
    </row>
    <row r="71" spans="1:6" x14ac:dyDescent="0.3">
      <c r="A71" s="8" t="s">
        <v>10</v>
      </c>
      <c r="B71" s="9"/>
      <c r="C71" s="24"/>
      <c r="D71" s="9"/>
      <c r="F71" s="10"/>
    </row>
    <row r="72" spans="1:6" x14ac:dyDescent="0.3">
      <c r="A72" s="8" t="s">
        <v>12</v>
      </c>
      <c r="B72" s="9"/>
      <c r="C72" s="24"/>
      <c r="D72" s="9"/>
      <c r="F72" s="10"/>
    </row>
    <row r="73" spans="1:6" x14ac:dyDescent="0.3">
      <c r="A73" s="8" t="s">
        <v>42</v>
      </c>
      <c r="B73" s="9"/>
      <c r="C73" s="24"/>
      <c r="D73" s="9"/>
      <c r="F73" s="10"/>
    </row>
    <row r="74" spans="1:6" x14ac:dyDescent="0.3">
      <c r="A74" s="8" t="s">
        <v>31</v>
      </c>
      <c r="B74" s="9"/>
      <c r="C74" s="24"/>
      <c r="D74" s="9"/>
      <c r="F74" s="13"/>
    </row>
    <row r="76" spans="1:6" x14ac:dyDescent="0.3">
      <c r="A76" s="5" t="s">
        <v>43</v>
      </c>
      <c r="B76" s="6">
        <v>7500</v>
      </c>
      <c r="C76" s="23">
        <v>1</v>
      </c>
      <c r="D76" s="6">
        <f>B76*C76</f>
        <v>7500</v>
      </c>
      <c r="F76" s="7" t="s">
        <v>7</v>
      </c>
    </row>
    <row r="77" spans="1:6" x14ac:dyDescent="0.3">
      <c r="A77" s="8" t="s">
        <v>8</v>
      </c>
      <c r="B77" s="9"/>
      <c r="C77" s="24"/>
      <c r="D77" s="9"/>
      <c r="F77" s="10" t="s">
        <v>44</v>
      </c>
    </row>
    <row r="78" spans="1:6" x14ac:dyDescent="0.3">
      <c r="A78" s="8" t="s">
        <v>10</v>
      </c>
      <c r="B78" s="9"/>
      <c r="C78" s="24"/>
      <c r="D78" s="9"/>
      <c r="F78" s="10" t="s">
        <v>45</v>
      </c>
    </row>
    <row r="79" spans="1:6" x14ac:dyDescent="0.3">
      <c r="A79" s="8" t="s">
        <v>12</v>
      </c>
      <c r="B79" s="9"/>
      <c r="C79" s="24"/>
      <c r="D79" s="9"/>
      <c r="F79" s="10"/>
    </row>
    <row r="80" spans="1:6" x14ac:dyDescent="0.3">
      <c r="A80" s="8" t="s">
        <v>40</v>
      </c>
      <c r="B80" s="9"/>
      <c r="C80" s="24"/>
      <c r="D80" s="9"/>
      <c r="F80" s="10"/>
    </row>
    <row r="81" spans="1:6" x14ac:dyDescent="0.3">
      <c r="A81" s="8" t="s">
        <v>25</v>
      </c>
      <c r="B81" s="9"/>
      <c r="C81" s="24"/>
      <c r="D81" s="9"/>
      <c r="F81" s="12"/>
    </row>
    <row r="82" spans="1:6" x14ac:dyDescent="0.3">
      <c r="A82" s="8" t="s">
        <v>26</v>
      </c>
      <c r="B82" s="9"/>
      <c r="C82" s="24"/>
      <c r="D82" s="9"/>
      <c r="F82" s="11"/>
    </row>
    <row r="84" spans="1:6" x14ac:dyDescent="0.3">
      <c r="A84" s="5" t="s">
        <v>46</v>
      </c>
      <c r="B84" s="6">
        <v>5000</v>
      </c>
      <c r="C84" s="23">
        <v>1</v>
      </c>
      <c r="D84" s="6">
        <f>B84*C84</f>
        <v>5000</v>
      </c>
      <c r="F84" s="7" t="s">
        <v>7</v>
      </c>
    </row>
    <row r="85" spans="1:6" x14ac:dyDescent="0.3">
      <c r="A85" s="8" t="s">
        <v>8</v>
      </c>
      <c r="B85" s="9"/>
      <c r="C85" s="24"/>
      <c r="D85" s="9"/>
      <c r="F85" s="10" t="s">
        <v>47</v>
      </c>
    </row>
    <row r="86" spans="1:6" x14ac:dyDescent="0.3">
      <c r="A86" s="8" t="s">
        <v>10</v>
      </c>
      <c r="B86" s="9"/>
      <c r="C86" s="24"/>
      <c r="D86" s="9"/>
      <c r="F86" s="10" t="s">
        <v>11</v>
      </c>
    </row>
    <row r="87" spans="1:6" x14ac:dyDescent="0.3">
      <c r="A87" s="8" t="s">
        <v>12</v>
      </c>
      <c r="B87" s="9"/>
      <c r="C87" s="24"/>
      <c r="D87" s="9"/>
      <c r="F87" s="10" t="s">
        <v>13</v>
      </c>
    </row>
    <row r="88" spans="1:6" x14ac:dyDescent="0.3">
      <c r="A88" s="8" t="s">
        <v>48</v>
      </c>
      <c r="B88" s="9"/>
      <c r="C88" s="24"/>
      <c r="D88" s="9"/>
      <c r="F88" s="10" t="s">
        <v>15</v>
      </c>
    </row>
    <row r="89" spans="1:6" x14ac:dyDescent="0.3">
      <c r="A89" s="8" t="s">
        <v>31</v>
      </c>
      <c r="B89" s="9"/>
      <c r="C89" s="24"/>
      <c r="D89" s="9"/>
      <c r="F89" s="10" t="s">
        <v>49</v>
      </c>
    </row>
    <row r="90" spans="1:6" x14ac:dyDescent="0.3">
      <c r="A90" s="8" t="s">
        <v>32</v>
      </c>
      <c r="B90" s="9"/>
      <c r="C90" s="24"/>
      <c r="D90" s="9"/>
      <c r="F90" s="10" t="s">
        <v>19</v>
      </c>
    </row>
    <row r="91" spans="1:6" x14ac:dyDescent="0.3">
      <c r="A91" s="8" t="s">
        <v>20</v>
      </c>
      <c r="B91" s="9"/>
      <c r="C91" s="24"/>
      <c r="D91" s="9"/>
      <c r="F91" s="10" t="s">
        <v>50</v>
      </c>
    </row>
    <row r="92" spans="1:6" x14ac:dyDescent="0.3">
      <c r="A92" s="8" t="s">
        <v>34</v>
      </c>
      <c r="B92" s="9"/>
      <c r="C92" s="24"/>
      <c r="D92" s="9"/>
      <c r="F92" s="11"/>
    </row>
    <row r="94" spans="1:6" x14ac:dyDescent="0.3">
      <c r="A94" s="5" t="s">
        <v>51</v>
      </c>
      <c r="B94" s="6">
        <v>20000</v>
      </c>
      <c r="C94" s="23">
        <v>1</v>
      </c>
      <c r="D94" s="6">
        <f>B94*C94</f>
        <v>20000</v>
      </c>
      <c r="F94" s="7" t="s">
        <v>7</v>
      </c>
    </row>
    <row r="95" spans="1:6" x14ac:dyDescent="0.3">
      <c r="A95" s="8" t="s">
        <v>8</v>
      </c>
      <c r="B95" s="9"/>
      <c r="C95" s="24"/>
      <c r="D95" s="9"/>
      <c r="F95" s="10" t="s">
        <v>52</v>
      </c>
    </row>
    <row r="96" spans="1:6" x14ac:dyDescent="0.3">
      <c r="A96" s="14" t="s">
        <v>53</v>
      </c>
      <c r="B96" s="15"/>
      <c r="C96" s="25"/>
      <c r="D96" s="15"/>
      <c r="F96" s="10" t="s">
        <v>54</v>
      </c>
    </row>
    <row r="97" spans="1:12" x14ac:dyDescent="0.3">
      <c r="A97" s="14" t="s">
        <v>0</v>
      </c>
      <c r="B97" s="15"/>
      <c r="C97" s="25"/>
      <c r="D97" s="15"/>
      <c r="F97" s="10" t="s">
        <v>55</v>
      </c>
    </row>
    <row r="98" spans="1:12" x14ac:dyDescent="0.3">
      <c r="A98" s="14" t="s">
        <v>1</v>
      </c>
      <c r="B98" s="15"/>
      <c r="C98" s="25"/>
      <c r="D98" s="15"/>
      <c r="F98" s="10" t="s">
        <v>56</v>
      </c>
    </row>
    <row r="99" spans="1:12" x14ac:dyDescent="0.3">
      <c r="A99" s="14" t="s">
        <v>57</v>
      </c>
      <c r="B99" s="15"/>
      <c r="C99" s="25"/>
      <c r="D99" s="15"/>
      <c r="F99" s="10" t="s">
        <v>58</v>
      </c>
    </row>
    <row r="100" spans="1:12" x14ac:dyDescent="0.3">
      <c r="A100" s="14" t="s">
        <v>59</v>
      </c>
      <c r="B100" s="15"/>
      <c r="C100" s="25"/>
      <c r="D100" s="15"/>
      <c r="F100" s="10"/>
    </row>
    <row r="101" spans="1:12" x14ac:dyDescent="0.3">
      <c r="A101" s="14" t="s">
        <v>2</v>
      </c>
      <c r="B101" s="15"/>
      <c r="C101" s="25"/>
      <c r="D101" s="15"/>
      <c r="F101" s="11" t="s">
        <v>60</v>
      </c>
    </row>
    <row r="103" spans="1:12" x14ac:dyDescent="0.3">
      <c r="A103" s="5" t="s">
        <v>61</v>
      </c>
      <c r="B103" s="6">
        <v>22500</v>
      </c>
      <c r="C103" s="23">
        <v>1</v>
      </c>
      <c r="D103" s="6">
        <f>B103*C103</f>
        <v>22500</v>
      </c>
      <c r="F103" s="7" t="s">
        <v>7</v>
      </c>
    </row>
    <row r="104" spans="1:12" x14ac:dyDescent="0.3">
      <c r="A104" s="8" t="s">
        <v>8</v>
      </c>
      <c r="B104" s="9"/>
      <c r="C104" s="24"/>
      <c r="D104" s="9"/>
      <c r="F104" s="10" t="s">
        <v>62</v>
      </c>
    </row>
    <row r="105" spans="1:12" x14ac:dyDescent="0.3">
      <c r="A105" s="14" t="s">
        <v>63</v>
      </c>
      <c r="B105" s="15"/>
      <c r="C105" s="25"/>
      <c r="D105" s="15"/>
      <c r="F105" s="10" t="s">
        <v>64</v>
      </c>
    </row>
    <row r="106" spans="1:12" x14ac:dyDescent="0.3">
      <c r="A106" s="8" t="s">
        <v>65</v>
      </c>
      <c r="B106" s="15"/>
      <c r="C106" s="25"/>
      <c r="D106" s="15"/>
      <c r="F106" s="10" t="s">
        <v>66</v>
      </c>
    </row>
    <row r="107" spans="1:12" x14ac:dyDescent="0.3">
      <c r="A107" s="8" t="s">
        <v>31</v>
      </c>
      <c r="B107" s="15"/>
      <c r="C107" s="25"/>
      <c r="D107" s="15"/>
      <c r="F107" s="10" t="s">
        <v>67</v>
      </c>
    </row>
    <row r="108" spans="1:12" x14ac:dyDescent="0.3">
      <c r="A108" s="14" t="s">
        <v>68</v>
      </c>
      <c r="B108" s="15"/>
      <c r="C108" s="25"/>
      <c r="D108" s="15"/>
      <c r="E108" s="16"/>
      <c r="F108" s="10" t="s">
        <v>69</v>
      </c>
    </row>
    <row r="109" spans="1:12" x14ac:dyDescent="0.3">
      <c r="A109" s="14" t="s">
        <v>70</v>
      </c>
      <c r="B109" s="15"/>
      <c r="C109" s="25"/>
      <c r="D109" s="15"/>
      <c r="F109" s="10" t="s">
        <v>71</v>
      </c>
    </row>
    <row r="110" spans="1:12" s="18" customFormat="1" x14ac:dyDescent="0.3">
      <c r="A110" s="17" t="s">
        <v>72</v>
      </c>
      <c r="B110" s="15"/>
      <c r="C110" s="25"/>
      <c r="D110" s="15"/>
      <c r="F110" s="10" t="s">
        <v>73</v>
      </c>
      <c r="L110" s="19"/>
    </row>
    <row r="111" spans="1:12" x14ac:dyDescent="0.3">
      <c r="A111" s="17" t="s">
        <v>74</v>
      </c>
      <c r="B111" s="15"/>
      <c r="C111" s="25"/>
      <c r="D111" s="15"/>
      <c r="F111" s="10" t="s">
        <v>75</v>
      </c>
    </row>
    <row r="112" spans="1:12" x14ac:dyDescent="0.3">
      <c r="A112" s="17" t="s">
        <v>76</v>
      </c>
      <c r="B112" s="15"/>
      <c r="C112" s="25"/>
      <c r="D112" s="15"/>
      <c r="F112" s="11"/>
    </row>
    <row r="114" spans="1:6" x14ac:dyDescent="0.3">
      <c r="A114" s="5" t="s">
        <v>77</v>
      </c>
      <c r="B114" s="6">
        <v>6250</v>
      </c>
      <c r="C114" s="23">
        <v>0</v>
      </c>
      <c r="D114" s="6">
        <f>B114*C114</f>
        <v>0</v>
      </c>
      <c r="F114" s="7" t="s">
        <v>7</v>
      </c>
    </row>
    <row r="115" spans="1:6" x14ac:dyDescent="0.3">
      <c r="A115" s="8" t="s">
        <v>8</v>
      </c>
      <c r="B115" s="9"/>
      <c r="C115" s="24"/>
      <c r="D115" s="9"/>
      <c r="F115" s="10" t="s">
        <v>62</v>
      </c>
    </row>
    <row r="116" spans="1:6" x14ac:dyDescent="0.3">
      <c r="A116" s="14" t="s">
        <v>63</v>
      </c>
      <c r="B116" s="15"/>
      <c r="C116" s="25"/>
      <c r="D116" s="15"/>
      <c r="F116" s="10" t="s">
        <v>78</v>
      </c>
    </row>
    <row r="117" spans="1:6" x14ac:dyDescent="0.3">
      <c r="A117" s="8" t="s">
        <v>65</v>
      </c>
      <c r="B117" s="15"/>
      <c r="C117" s="25"/>
      <c r="D117" s="15"/>
      <c r="F117" s="10" t="s">
        <v>79</v>
      </c>
    </row>
    <row r="118" spans="1:6" x14ac:dyDescent="0.3">
      <c r="A118" s="8" t="s">
        <v>31</v>
      </c>
      <c r="B118" s="15"/>
      <c r="C118" s="25"/>
      <c r="D118" s="15"/>
      <c r="F118" s="10" t="s">
        <v>80</v>
      </c>
    </row>
    <row r="119" spans="1:6" x14ac:dyDescent="0.3">
      <c r="A119" s="14" t="s">
        <v>81</v>
      </c>
      <c r="B119" s="15"/>
      <c r="C119" s="25"/>
      <c r="D119" s="15"/>
      <c r="E119" s="16"/>
      <c r="F119" s="11" t="s">
        <v>82</v>
      </c>
    </row>
    <row r="121" spans="1:6" x14ac:dyDescent="0.3">
      <c r="A121" s="5" t="s">
        <v>83</v>
      </c>
      <c r="B121" s="6">
        <v>1100</v>
      </c>
      <c r="C121" s="23">
        <v>0</v>
      </c>
      <c r="D121" s="6">
        <f>B121*C121</f>
        <v>0</v>
      </c>
      <c r="F121" s="7" t="s">
        <v>7</v>
      </c>
    </row>
    <row r="122" spans="1:6" x14ac:dyDescent="0.3">
      <c r="A122" s="8" t="s">
        <v>8</v>
      </c>
      <c r="B122" s="9"/>
      <c r="C122" s="24"/>
      <c r="D122" s="9"/>
      <c r="F122" s="10" t="s">
        <v>84</v>
      </c>
    </row>
    <row r="123" spans="1:6" x14ac:dyDescent="0.3">
      <c r="A123" s="14" t="s">
        <v>85</v>
      </c>
      <c r="B123" s="15"/>
      <c r="C123" s="25"/>
      <c r="D123" s="15"/>
      <c r="F123" s="10" t="s">
        <v>86</v>
      </c>
    </row>
    <row r="124" spans="1:6" x14ac:dyDescent="0.3">
      <c r="A124" s="8" t="s">
        <v>87</v>
      </c>
      <c r="B124" s="15"/>
      <c r="C124" s="25"/>
      <c r="D124" s="15"/>
      <c r="F124" s="10"/>
    </row>
    <row r="125" spans="1:6" x14ac:dyDescent="0.3">
      <c r="A125" s="8" t="s">
        <v>88</v>
      </c>
      <c r="B125" s="15"/>
      <c r="C125" s="25"/>
      <c r="D125" s="15"/>
      <c r="F125" s="11"/>
    </row>
    <row r="127" spans="1:6" x14ac:dyDescent="0.3">
      <c r="A127" s="5" t="s">
        <v>89</v>
      </c>
      <c r="B127" s="6">
        <v>8000</v>
      </c>
      <c r="C127" s="23">
        <v>0</v>
      </c>
      <c r="D127" s="6">
        <f>B127*C127</f>
        <v>0</v>
      </c>
      <c r="F127" s="7" t="s">
        <v>7</v>
      </c>
    </row>
    <row r="128" spans="1:6" x14ac:dyDescent="0.3">
      <c r="A128" s="8" t="s">
        <v>8</v>
      </c>
      <c r="B128" s="9"/>
      <c r="C128" s="24"/>
      <c r="D128" s="9"/>
      <c r="F128" s="10" t="s">
        <v>84</v>
      </c>
    </row>
    <row r="129" spans="1:6" x14ac:dyDescent="0.3">
      <c r="A129" s="8" t="s">
        <v>10</v>
      </c>
      <c r="B129" s="9"/>
      <c r="C129" s="24"/>
      <c r="D129" s="9"/>
      <c r="F129" s="10" t="s">
        <v>86</v>
      </c>
    </row>
    <row r="130" spans="1:6" x14ac:dyDescent="0.3">
      <c r="A130" s="8" t="s">
        <v>12</v>
      </c>
      <c r="B130" s="9"/>
      <c r="C130" s="24"/>
      <c r="D130" s="9"/>
      <c r="F130" s="10"/>
    </row>
    <row r="131" spans="1:6" x14ac:dyDescent="0.3">
      <c r="A131" s="8" t="s">
        <v>48</v>
      </c>
      <c r="B131" s="9"/>
      <c r="C131" s="24"/>
      <c r="D131" s="9"/>
      <c r="F131" s="10"/>
    </row>
    <row r="132" spans="1:6" x14ac:dyDescent="0.3">
      <c r="A132" s="8" t="s">
        <v>87</v>
      </c>
      <c r="B132" s="15"/>
      <c r="C132" s="25"/>
      <c r="D132" s="15"/>
      <c r="F132" s="10"/>
    </row>
    <row r="133" spans="1:6" x14ac:dyDescent="0.3">
      <c r="A133" s="8" t="s">
        <v>88</v>
      </c>
      <c r="B133" s="15"/>
      <c r="C133" s="25"/>
      <c r="D133" s="15"/>
      <c r="F133" s="10"/>
    </row>
    <row r="134" spans="1:6" x14ac:dyDescent="0.3">
      <c r="A134" s="8" t="s">
        <v>90</v>
      </c>
      <c r="B134" s="9"/>
      <c r="C134" s="24"/>
      <c r="D134" s="9"/>
      <c r="F134" s="11"/>
    </row>
    <row r="136" spans="1:6" x14ac:dyDescent="0.3">
      <c r="D136" s="16">
        <f>SUM(D4:D135)</f>
        <v>91000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69042-BB4F-0B48-B198-C5DEA8F6CA55}">
  <dimension ref="A1:L64"/>
  <sheetViews>
    <sheetView topLeftCell="A11" zoomScale="167" zoomScaleNormal="167" workbookViewId="0">
      <selection activeCell="B31" sqref="B31"/>
    </sheetView>
  </sheetViews>
  <sheetFormatPr defaultColWidth="11" defaultRowHeight="14.25" x14ac:dyDescent="0.3"/>
  <cols>
    <col min="1" max="1" width="90.85546875" style="3" bestFit="1" customWidth="1"/>
    <col min="2" max="2" width="12" style="3" bestFit="1" customWidth="1"/>
    <col min="3" max="3" width="6.42578125" style="21" bestFit="1" customWidth="1"/>
    <col min="4" max="4" width="14.5703125" style="3" customWidth="1"/>
    <col min="5" max="5" width="5.85546875" style="3" customWidth="1"/>
    <col min="6" max="6" width="119.5703125" style="3" bestFit="1" customWidth="1"/>
    <col min="7" max="16384" width="11" style="3"/>
  </cols>
  <sheetData>
    <row r="1" spans="1:6" ht="6.95" customHeight="1" x14ac:dyDescent="0.3"/>
    <row r="2" spans="1:6" s="4" customFormat="1" ht="19.5" x14ac:dyDescent="0.4">
      <c r="A2" s="4" t="s">
        <v>5</v>
      </c>
      <c r="C2" s="22"/>
    </row>
    <row r="3" spans="1:6" ht="21.95" customHeight="1" x14ac:dyDescent="0.3">
      <c r="C3" s="30" t="s">
        <v>100</v>
      </c>
      <c r="D3" s="31" t="s">
        <v>99</v>
      </c>
    </row>
    <row r="4" spans="1:6" ht="8.1" customHeight="1" x14ac:dyDescent="0.3"/>
    <row r="5" spans="1:6" x14ac:dyDescent="0.3">
      <c r="A5" s="5" t="s">
        <v>41</v>
      </c>
      <c r="B5" s="6">
        <v>12000</v>
      </c>
      <c r="C5" s="32">
        <v>3</v>
      </c>
      <c r="D5" s="6">
        <f>B5*C5</f>
        <v>36000</v>
      </c>
      <c r="F5" s="7" t="s">
        <v>7</v>
      </c>
    </row>
    <row r="6" spans="1:6" ht="15.95" customHeight="1" x14ac:dyDescent="0.3">
      <c r="A6" s="8" t="s">
        <v>8</v>
      </c>
      <c r="B6" s="9"/>
      <c r="C6" s="24"/>
      <c r="D6" s="9"/>
      <c r="F6" s="10" t="s">
        <v>28</v>
      </c>
    </row>
    <row r="7" spans="1:6" x14ac:dyDescent="0.3">
      <c r="A7" s="8" t="s">
        <v>10</v>
      </c>
      <c r="B7" s="9"/>
      <c r="C7" s="24"/>
      <c r="D7" s="9"/>
      <c r="F7" s="10"/>
    </row>
    <row r="8" spans="1:6" x14ac:dyDescent="0.3">
      <c r="A8" s="8" t="s">
        <v>12</v>
      </c>
      <c r="B8" s="9"/>
      <c r="C8" s="24"/>
      <c r="D8" s="9"/>
      <c r="F8" s="10"/>
    </row>
    <row r="9" spans="1:6" x14ac:dyDescent="0.3">
      <c r="A9" s="8" t="s">
        <v>42</v>
      </c>
      <c r="B9" s="9"/>
      <c r="C9" s="24"/>
      <c r="D9" s="9"/>
      <c r="F9" s="10"/>
    </row>
    <row r="10" spans="1:6" x14ac:dyDescent="0.3">
      <c r="A10" s="8" t="s">
        <v>31</v>
      </c>
      <c r="B10" s="9"/>
      <c r="C10" s="24"/>
      <c r="D10" s="9"/>
      <c r="F10" s="13"/>
    </row>
    <row r="12" spans="1:6" x14ac:dyDescent="0.3">
      <c r="A12" s="5" t="s">
        <v>43</v>
      </c>
      <c r="B12" s="6">
        <v>7500</v>
      </c>
      <c r="C12" s="23">
        <v>1</v>
      </c>
      <c r="D12" s="6">
        <f>B12*C12</f>
        <v>7500</v>
      </c>
      <c r="F12" s="7" t="s">
        <v>7</v>
      </c>
    </row>
    <row r="13" spans="1:6" x14ac:dyDescent="0.3">
      <c r="A13" s="8" t="s">
        <v>8</v>
      </c>
      <c r="B13" s="9"/>
      <c r="C13" s="24"/>
      <c r="D13" s="9"/>
      <c r="F13" s="10" t="s">
        <v>44</v>
      </c>
    </row>
    <row r="14" spans="1:6" x14ac:dyDescent="0.3">
      <c r="A14" s="8" t="s">
        <v>10</v>
      </c>
      <c r="B14" s="9"/>
      <c r="C14" s="24"/>
      <c r="D14" s="9"/>
      <c r="F14" s="10" t="s">
        <v>45</v>
      </c>
    </row>
    <row r="15" spans="1:6" x14ac:dyDescent="0.3">
      <c r="A15" s="8" t="s">
        <v>12</v>
      </c>
      <c r="B15" s="9"/>
      <c r="C15" s="24"/>
      <c r="D15" s="9"/>
      <c r="F15" s="10"/>
    </row>
    <row r="16" spans="1:6" x14ac:dyDescent="0.3">
      <c r="A16" s="8" t="s">
        <v>40</v>
      </c>
      <c r="B16" s="9"/>
      <c r="C16" s="24"/>
      <c r="D16" s="9"/>
      <c r="F16" s="10"/>
    </row>
    <row r="17" spans="1:6" x14ac:dyDescent="0.3">
      <c r="A17" s="8" t="s">
        <v>25</v>
      </c>
      <c r="B17" s="9"/>
      <c r="C17" s="24"/>
      <c r="D17" s="9"/>
      <c r="F17" s="12"/>
    </row>
    <row r="18" spans="1:6" x14ac:dyDescent="0.3">
      <c r="A18" s="8" t="s">
        <v>26</v>
      </c>
      <c r="B18" s="9"/>
      <c r="C18" s="24"/>
      <c r="D18" s="9"/>
      <c r="F18" s="11"/>
    </row>
    <row r="20" spans="1:6" x14ac:dyDescent="0.3">
      <c r="A20" s="5" t="s">
        <v>46</v>
      </c>
      <c r="B20" s="6">
        <v>5000</v>
      </c>
      <c r="C20" s="23">
        <v>1</v>
      </c>
      <c r="D20" s="6">
        <f>B20*C20</f>
        <v>5000</v>
      </c>
      <c r="F20" s="7" t="s">
        <v>7</v>
      </c>
    </row>
    <row r="21" spans="1:6" x14ac:dyDescent="0.3">
      <c r="A21" s="8" t="s">
        <v>8</v>
      </c>
      <c r="B21" s="9"/>
      <c r="C21" s="24"/>
      <c r="D21" s="9"/>
      <c r="F21" s="10" t="s">
        <v>47</v>
      </c>
    </row>
    <row r="22" spans="1:6" x14ac:dyDescent="0.3">
      <c r="A22" s="8" t="s">
        <v>10</v>
      </c>
      <c r="B22" s="9"/>
      <c r="C22" s="24"/>
      <c r="D22" s="9"/>
      <c r="F22" s="10" t="s">
        <v>11</v>
      </c>
    </row>
    <row r="23" spans="1:6" x14ac:dyDescent="0.3">
      <c r="A23" s="8" t="s">
        <v>12</v>
      </c>
      <c r="B23" s="9"/>
      <c r="C23" s="24"/>
      <c r="D23" s="9"/>
      <c r="F23" s="10" t="s">
        <v>13</v>
      </c>
    </row>
    <row r="24" spans="1:6" x14ac:dyDescent="0.3">
      <c r="A24" s="8" t="s">
        <v>48</v>
      </c>
      <c r="B24" s="9"/>
      <c r="C24" s="24"/>
      <c r="D24" s="9"/>
      <c r="F24" s="10" t="s">
        <v>15</v>
      </c>
    </row>
    <row r="25" spans="1:6" x14ac:dyDescent="0.3">
      <c r="A25" s="8" t="s">
        <v>31</v>
      </c>
      <c r="B25" s="9"/>
      <c r="C25" s="24"/>
      <c r="D25" s="9"/>
      <c r="F25" s="10" t="s">
        <v>49</v>
      </c>
    </row>
    <row r="26" spans="1:6" x14ac:dyDescent="0.3">
      <c r="A26" s="8" t="s">
        <v>32</v>
      </c>
      <c r="B26" s="9"/>
      <c r="C26" s="24"/>
      <c r="D26" s="9"/>
      <c r="F26" s="10" t="s">
        <v>19</v>
      </c>
    </row>
    <row r="27" spans="1:6" x14ac:dyDescent="0.3">
      <c r="A27" s="8" t="s">
        <v>20</v>
      </c>
      <c r="B27" s="9"/>
      <c r="C27" s="24"/>
      <c r="D27" s="9"/>
      <c r="F27" s="10" t="s">
        <v>50</v>
      </c>
    </row>
    <row r="28" spans="1:6" x14ac:dyDescent="0.3">
      <c r="A28" s="8" t="s">
        <v>34</v>
      </c>
      <c r="B28" s="9"/>
      <c r="C28" s="24"/>
      <c r="D28" s="9"/>
      <c r="F28" s="11"/>
    </row>
    <row r="30" spans="1:6" x14ac:dyDescent="0.3">
      <c r="A30" s="5" t="s">
        <v>51</v>
      </c>
      <c r="B30" s="6">
        <v>20000</v>
      </c>
      <c r="C30" s="23">
        <v>1</v>
      </c>
      <c r="D30" s="6">
        <f>B30*C30</f>
        <v>20000</v>
      </c>
      <c r="F30" s="7" t="s">
        <v>7</v>
      </c>
    </row>
    <row r="31" spans="1:6" x14ac:dyDescent="0.3">
      <c r="A31" s="8" t="s">
        <v>8</v>
      </c>
      <c r="B31" s="9"/>
      <c r="C31" s="24"/>
      <c r="D31" s="9"/>
      <c r="F31" s="10" t="s">
        <v>52</v>
      </c>
    </row>
    <row r="32" spans="1:6" x14ac:dyDescent="0.3">
      <c r="A32" s="14" t="s">
        <v>53</v>
      </c>
      <c r="B32" s="15"/>
      <c r="C32" s="25"/>
      <c r="D32" s="15"/>
      <c r="F32" s="10" t="s">
        <v>54</v>
      </c>
    </row>
    <row r="33" spans="1:12" x14ac:dyDescent="0.3">
      <c r="A33" s="14" t="s">
        <v>0</v>
      </c>
      <c r="B33" s="15"/>
      <c r="C33" s="25"/>
      <c r="D33" s="15"/>
      <c r="F33" s="10" t="s">
        <v>55</v>
      </c>
    </row>
    <row r="34" spans="1:12" x14ac:dyDescent="0.3">
      <c r="A34" s="14" t="s">
        <v>1</v>
      </c>
      <c r="B34" s="15"/>
      <c r="C34" s="25"/>
      <c r="D34" s="15"/>
      <c r="F34" s="10" t="s">
        <v>56</v>
      </c>
    </row>
    <row r="35" spans="1:12" x14ac:dyDescent="0.3">
      <c r="A35" s="14" t="s">
        <v>57</v>
      </c>
      <c r="B35" s="15"/>
      <c r="C35" s="25"/>
      <c r="D35" s="15"/>
      <c r="F35" s="10" t="s">
        <v>58</v>
      </c>
    </row>
    <row r="36" spans="1:12" x14ac:dyDescent="0.3">
      <c r="A36" s="14" t="s">
        <v>59</v>
      </c>
      <c r="B36" s="15"/>
      <c r="C36" s="25"/>
      <c r="D36" s="15"/>
      <c r="F36" s="10"/>
    </row>
    <row r="37" spans="1:12" x14ac:dyDescent="0.3">
      <c r="A37" s="14" t="s">
        <v>2</v>
      </c>
      <c r="B37" s="15"/>
      <c r="C37" s="25"/>
      <c r="D37" s="15"/>
      <c r="F37" s="11" t="s">
        <v>60</v>
      </c>
    </row>
    <row r="39" spans="1:12" x14ac:dyDescent="0.3">
      <c r="A39" s="5" t="s">
        <v>61</v>
      </c>
      <c r="B39" s="6">
        <v>22500</v>
      </c>
      <c r="C39" s="23">
        <v>1</v>
      </c>
      <c r="D39" s="6">
        <f>B39*C39</f>
        <v>22500</v>
      </c>
      <c r="F39" s="7" t="s">
        <v>7</v>
      </c>
    </row>
    <row r="40" spans="1:12" x14ac:dyDescent="0.3">
      <c r="A40" s="8" t="s">
        <v>8</v>
      </c>
      <c r="B40" s="9"/>
      <c r="C40" s="24"/>
      <c r="D40" s="9"/>
      <c r="F40" s="10" t="s">
        <v>62</v>
      </c>
    </row>
    <row r="41" spans="1:12" x14ac:dyDescent="0.3">
      <c r="A41" s="14" t="s">
        <v>63</v>
      </c>
      <c r="B41" s="15"/>
      <c r="C41" s="25"/>
      <c r="D41" s="15"/>
      <c r="F41" s="10" t="s">
        <v>64</v>
      </c>
    </row>
    <row r="42" spans="1:12" x14ac:dyDescent="0.3">
      <c r="A42" s="8" t="s">
        <v>65</v>
      </c>
      <c r="B42" s="15"/>
      <c r="C42" s="25"/>
      <c r="D42" s="15"/>
      <c r="F42" s="10" t="s">
        <v>66</v>
      </c>
    </row>
    <row r="43" spans="1:12" x14ac:dyDescent="0.3">
      <c r="A43" s="8" t="s">
        <v>31</v>
      </c>
      <c r="B43" s="15"/>
      <c r="C43" s="25"/>
      <c r="D43" s="15"/>
      <c r="F43" s="10" t="s">
        <v>67</v>
      </c>
    </row>
    <row r="44" spans="1:12" x14ac:dyDescent="0.3">
      <c r="A44" s="14" t="s">
        <v>68</v>
      </c>
      <c r="B44" s="15"/>
      <c r="C44" s="25"/>
      <c r="D44" s="15"/>
      <c r="E44" s="16"/>
      <c r="F44" s="10" t="s">
        <v>69</v>
      </c>
    </row>
    <row r="45" spans="1:12" x14ac:dyDescent="0.3">
      <c r="A45" s="14" t="s">
        <v>70</v>
      </c>
      <c r="B45" s="15"/>
      <c r="C45" s="25"/>
      <c r="D45" s="15"/>
      <c r="F45" s="10" t="s">
        <v>71</v>
      </c>
    </row>
    <row r="46" spans="1:12" s="18" customFormat="1" x14ac:dyDescent="0.3">
      <c r="A46" s="17" t="s">
        <v>72</v>
      </c>
      <c r="B46" s="15"/>
      <c r="C46" s="25"/>
      <c r="D46" s="15"/>
      <c r="F46" s="10" t="s">
        <v>73</v>
      </c>
      <c r="L46" s="19"/>
    </row>
    <row r="47" spans="1:12" x14ac:dyDescent="0.3">
      <c r="A47" s="17" t="s">
        <v>74</v>
      </c>
      <c r="B47" s="15"/>
      <c r="C47" s="25"/>
      <c r="D47" s="15"/>
      <c r="F47" s="10" t="s">
        <v>75</v>
      </c>
    </row>
    <row r="48" spans="1:12" x14ac:dyDescent="0.3">
      <c r="A48" s="17" t="s">
        <v>76</v>
      </c>
      <c r="B48" s="15"/>
      <c r="C48" s="25"/>
      <c r="D48" s="15"/>
      <c r="F48" s="11"/>
    </row>
    <row r="50" spans="1:6" x14ac:dyDescent="0.3">
      <c r="A50" s="5" t="s">
        <v>39</v>
      </c>
      <c r="B50" s="6">
        <v>9000</v>
      </c>
      <c r="C50" s="23">
        <v>1</v>
      </c>
      <c r="D50" s="6">
        <f>B50*C50</f>
        <v>9000</v>
      </c>
      <c r="F50" s="7" t="s">
        <v>7</v>
      </c>
    </row>
    <row r="51" spans="1:6" x14ac:dyDescent="0.3">
      <c r="A51" s="8" t="s">
        <v>8</v>
      </c>
      <c r="B51" s="9"/>
      <c r="C51" s="24"/>
      <c r="D51" s="9"/>
      <c r="F51" s="10" t="s">
        <v>22</v>
      </c>
    </row>
    <row r="52" spans="1:6" x14ac:dyDescent="0.3">
      <c r="A52" s="8" t="s">
        <v>10</v>
      </c>
      <c r="B52" s="9"/>
      <c r="C52" s="24"/>
      <c r="D52" s="9"/>
      <c r="F52" s="10" t="s">
        <v>23</v>
      </c>
    </row>
    <row r="53" spans="1:6" x14ac:dyDescent="0.3">
      <c r="A53" s="8" t="s">
        <v>12</v>
      </c>
      <c r="B53" s="9"/>
      <c r="C53" s="24"/>
      <c r="D53" s="9"/>
      <c r="F53" s="10"/>
    </row>
    <row r="54" spans="1:6" x14ac:dyDescent="0.3">
      <c r="A54" s="8" t="s">
        <v>40</v>
      </c>
      <c r="B54" s="9"/>
      <c r="C54" s="24"/>
      <c r="D54" s="9"/>
      <c r="F54" s="10"/>
    </row>
    <row r="55" spans="1:6" x14ac:dyDescent="0.3">
      <c r="A55" s="8" t="s">
        <v>25</v>
      </c>
      <c r="B55" s="9"/>
      <c r="C55" s="24"/>
      <c r="D55" s="9"/>
      <c r="F55" s="12"/>
    </row>
    <row r="56" spans="1:6" x14ac:dyDescent="0.3">
      <c r="A56" s="8" t="s">
        <v>26</v>
      </c>
      <c r="B56" s="9"/>
      <c r="C56" s="24"/>
      <c r="D56" s="9"/>
      <c r="F56" s="11"/>
    </row>
    <row r="59" spans="1:6" x14ac:dyDescent="0.3">
      <c r="A59" s="26" t="s">
        <v>93</v>
      </c>
      <c r="B59" s="27"/>
      <c r="C59" s="28"/>
      <c r="D59" s="29">
        <f>SUM(D4:D58)</f>
        <v>100000</v>
      </c>
    </row>
    <row r="60" spans="1:6" x14ac:dyDescent="0.3">
      <c r="A60" s="3" t="s">
        <v>95</v>
      </c>
      <c r="D60" s="16">
        <f>D5</f>
        <v>36000</v>
      </c>
    </row>
    <row r="61" spans="1:6" x14ac:dyDescent="0.3">
      <c r="A61" s="3" t="s">
        <v>96</v>
      </c>
      <c r="D61" s="16">
        <f>D12</f>
        <v>7500</v>
      </c>
    </row>
    <row r="62" spans="1:6" x14ac:dyDescent="0.3">
      <c r="A62" s="3" t="s">
        <v>94</v>
      </c>
      <c r="D62" s="16">
        <f>D30</f>
        <v>20000</v>
      </c>
    </row>
    <row r="63" spans="1:6" x14ac:dyDescent="0.3">
      <c r="A63" s="3" t="s">
        <v>97</v>
      </c>
      <c r="D63" s="16">
        <f>D39</f>
        <v>22500</v>
      </c>
    </row>
    <row r="64" spans="1:6" x14ac:dyDescent="0.3">
      <c r="A64" s="3" t="s">
        <v>98</v>
      </c>
      <c r="D64" s="16">
        <f>D50</f>
        <v>9000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5</vt:i4>
      </vt:variant>
    </vt:vector>
  </HeadingPairs>
  <TitlesOfParts>
    <vt:vector size="12" baseType="lpstr">
      <vt:lpstr>BUDGET New Leapmotor B03X</vt:lpstr>
      <vt:lpstr>BUDGET New Jeep Recon</vt:lpstr>
      <vt:lpstr>BUDGET New Lancia Gamma</vt:lpstr>
      <vt:lpstr>BUDGET New Fiat F2X</vt:lpstr>
      <vt:lpstr>BUDGET New Fiat F2U</vt:lpstr>
      <vt:lpstr>PRICE LIST</vt:lpstr>
      <vt:lpstr>PRICE LIST (2)</vt:lpstr>
      <vt:lpstr>'BUDGET New Fiat F2U'!Area_stampa</vt:lpstr>
      <vt:lpstr>'BUDGET New Fiat F2X'!Area_stampa</vt:lpstr>
      <vt:lpstr>'BUDGET New Jeep Recon'!Area_stampa</vt:lpstr>
      <vt:lpstr>'BUDGET New Lancia Gamma'!Area_stampa</vt:lpstr>
      <vt:lpstr>'BUDGET New Leapmotor B03X'!Area_stampa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 Manzoni</dc:creator>
  <cp:lastModifiedBy>Patrizia Gariglio</cp:lastModifiedBy>
  <cp:lastPrinted>2025-04-03T07:46:26Z</cp:lastPrinted>
  <dcterms:created xsi:type="dcterms:W3CDTF">2021-02-19T15:59:55Z</dcterms:created>
  <dcterms:modified xsi:type="dcterms:W3CDTF">2026-04-09T15:30:42Z</dcterms:modified>
</cp:coreProperties>
</file>