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ate1904="1"/>
  <mc:AlternateContent xmlns:mc="http://schemas.openxmlformats.org/markup-compatibility/2006">
    <mc:Choice Requires="x15">
      <x15ac:absPath xmlns:x15ac="http://schemas.microsoft.com/office/spreadsheetml/2010/11/ac" url="D:\Condivisa\GEWISS\_GEWISS CONTEGGI giugno 25\08 prev corsi rise\"/>
    </mc:Choice>
  </mc:AlternateContent>
  <xr:revisionPtr revIDLastSave="0" documentId="13_ncr:1_{F525A70E-C6D3-49C5-A981-C831D48EE57E}" xr6:coauthVersionLast="47" xr6:coauthVersionMax="47" xr10:uidLastSave="{00000000-0000-0000-0000-000000000000}"/>
  <bookViews>
    <workbookView xWindow="7260" yWindow="2670" windowWidth="21945" windowHeight="18075" xr2:uid="{00000000-000D-0000-FFFF-FFFF00000000}"/>
  </bookViews>
  <sheets>
    <sheet name="Foglio1" sheetId="1" r:id="rId1"/>
  </sheets>
  <definedNames>
    <definedName name="_xlnm.Print_Area" localSheetId="0">Foglio1!$A$1:$C$22</definedName>
    <definedName name="Print_Area" localSheetId="0">Foglio1!$A$1:$C$24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G20" i="1"/>
  <c r="F19" i="1"/>
  <c r="I11" i="1" l="1"/>
  <c r="J11" i="1" s="1"/>
  <c r="G10" i="1"/>
  <c r="G8" i="1"/>
  <c r="J7" i="1"/>
  <c r="K7" i="1" s="1"/>
  <c r="L7" i="1" s="1"/>
  <c r="F7" i="1"/>
  <c r="J6" i="1"/>
  <c r="K6" i="1" s="1"/>
  <c r="L6" i="1" s="1"/>
  <c r="F6" i="1"/>
  <c r="J5" i="1"/>
  <c r="K5" i="1" s="1"/>
  <c r="L5" i="1" s="1"/>
  <c r="F5" i="1"/>
  <c r="C40" i="1" l="1"/>
  <c r="B33" i="1"/>
  <c r="B34" i="1"/>
  <c r="I35" i="1"/>
  <c r="D35" i="1"/>
  <c r="F35" i="1" s="1"/>
  <c r="I34" i="1"/>
  <c r="F34" i="1"/>
  <c r="I33" i="1"/>
  <c r="J33" i="1" s="1"/>
  <c r="J32" i="1"/>
  <c r="K32" i="1" s="1"/>
  <c r="L32" i="1" s="1"/>
  <c r="F32" i="1"/>
  <c r="J31" i="1"/>
  <c r="K31" i="1" s="1"/>
  <c r="L31" i="1" s="1"/>
  <c r="F31" i="1"/>
  <c r="J30" i="1"/>
  <c r="K30" i="1" s="1"/>
  <c r="L30" i="1" s="1"/>
  <c r="F30" i="1"/>
  <c r="J17" i="1"/>
  <c r="K17" i="1" s="1"/>
  <c r="L17" i="1" s="1"/>
  <c r="F17" i="1"/>
  <c r="J16" i="1"/>
  <c r="K16" i="1" s="1"/>
  <c r="L16" i="1" s="1"/>
  <c r="F16" i="1"/>
  <c r="F18" i="1"/>
  <c r="J18" i="1"/>
  <c r="K18" i="1" s="1"/>
  <c r="L18" i="1" s="1"/>
  <c r="G2" i="1"/>
  <c r="F2" i="1"/>
  <c r="C35" i="1" l="1"/>
  <c r="C37" i="1" s="1"/>
</calcChain>
</file>

<file path=xl/sharedStrings.xml><?xml version="1.0" encoding="utf-8"?>
<sst xmlns="http://schemas.openxmlformats.org/spreadsheetml/2006/main" count="47" uniqueCount="30">
  <si>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</si>
  <si>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</si>
  <si>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</si>
  <si>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</si>
  <si>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</si>
  <si>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</si>
  <si>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</si>
  <si>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</si>
  <si>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</si>
  <si>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</si>
  <si>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</si>
  <si>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</si>
  <si>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</si>
  <si>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</si>
  <si>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</si>
  <si>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</si>
  <si>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</si>
  <si>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</si>
  <si>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</si>
  <si>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</si>
  <si>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</si>
  <si>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CONSUNTIVO AL 2-5-2024</t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</si>
  <si>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</si>
  <si>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t>Preventivo corsi in Rise - GEWISS</t>
  </si>
  <si>
    <t xml:space="preserve">Dettaglio </t>
  </si>
  <si>
    <t>Beinasco 04.08.2024</t>
  </si>
  <si>
    <t>traduzioni nelle lingue straniere
file audio nelle lingue straniere</t>
  </si>
  <si>
    <t>Materiale da ricevere per ogni articolo/progetto:
 - storyboard in Powerpoint fino a 80 pagine
 - file audio suddivisi per ogni pagina del powerpoint</t>
  </si>
  <si>
    <t>In una giornata possono essere sviluppati 4 corsi in Rise</t>
  </si>
  <si>
    <r>
      <t>Sviluppo in Articulate Rise</t>
    </r>
    <r>
      <rPr>
        <b/>
        <sz val="12"/>
        <rFont val="Arial"/>
        <family val="2"/>
      </rPr>
      <t xml:space="preserve"> (ogni corso di 80 pagine X EURO 150,00)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</si>
</sst>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4" fillId="2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/>
    </xf>
    <xf numFmtId="4" fontId="8" fillId="4" borderId="4" xfId="0" applyNumberFormat="1" applyFont="1" applyFill="1" applyBorder="1"/>
    <xf numFmtId="2" fontId="1" fillId="4" borderId="0" xfId="0" applyNumberFormat="1" applyFont="1" applyFill="1"/>
    <xf numFmtId="0" fontId="7" fillId="4" borderId="0" xfId="0" applyFont="1" applyFill="1"/>
    <xf numFmtId="0" fontId="0" fillId="0" borderId="0" xfId="0" applyAlignment="1">
      <alignment vertical="center"/>
    </xf>
    <xf numFmtId="0" fontId="15" fillId="0" borderId="2" xfId="0" applyFont="1" applyBorder="1"/>
    <xf numFmtId="0" fontId="7" fillId="0" borderId="0" xfId="0" applyFont="1"/>
    <xf numFmtId="4" fontId="8" fillId="0" borderId="0" xfId="0" applyNumberFormat="1" applyFont="1"/>
    <xf numFmtId="0" fontId="20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4" fontId="8" fillId="4" borderId="0" xfId="0" applyNumberFormat="1" applyFont="1" applyFill="1"/>
    <xf numFmtId="0" fontId="2" fillId="4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2" fontId="8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2" fontId="21" fillId="0" borderId="0" xfId="0" applyNumberFormat="1" applyFont="1" applyAlignment="1">
      <alignment vertical="center"/>
    </xf>
    <xf numFmtId="0" fontId="19" fillId="4" borderId="0" xfId="0" applyFont="1" applyFill="1" applyAlignment="1">
      <alignment horizontal="left" wrapText="1"/>
    </xf>
    <xf numFmtId="0" fontId="19" fillId="4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N41"/>
  <sheetViews>
    <sheetView tabSelected="1" zoomScale="75" zoomScaleNormal="75" workbookViewId="0">
      <selection sqref="A1:C22"/>
    </sheetView>
  </sheetViews>
  <sheetFormatPr defaultColWidth="10.85546875" defaultRowHeight="14.25"/>
  <cols>
    <col min="1" max="1" width="99.140625" style="1" customWidth="1"/>
    <col min="2" max="2" width="15.42578125" style="1" customWidth="1"/>
    <col min="3" max="3" width="18" style="1" customWidth="1"/>
    <col min="4" max="4" width="16" style="2" hidden="1" customWidth="1"/>
    <col min="5" max="5" width="10.28515625" style="2" hidden="1" customWidth="1"/>
    <col min="6" max="6" width="31.5703125" style="2" hidden="1" customWidth="1"/>
    <col min="7" max="7" width="22.28515625" style="2" hidden="1" customWidth="1"/>
    <col min="8" max="8" width="10.140625" style="2" hidden="1" customWidth="1"/>
    <col min="9" max="9" width="12.42578125" style="2" hidden="1" customWidth="1"/>
    <col min="10" max="16384" width="10.85546875" style="2"/>
  </cols>
  <sheetData>
    <row r="1" spans="1:12" ht="38.1" customHeight="1">
      <c r="A1" s="8" t="s">
        <v>7</v>
      </c>
      <c r="B1" s="10"/>
      <c r="C1" s="10"/>
      <c r="D1" s="10"/>
      <c r="E1" s="10"/>
    </row>
    <row r="2" spans="1:12" ht="94.5" customHeight="1">
      <c r="A2" s="9" t="s">
        <v>11</v>
      </c>
      <c r="B2" s="4"/>
      <c r="C2" s="5" t="s">
        <v>25</v>
      </c>
      <c r="D2" s="5"/>
      <c r="E2" s="5"/>
      <c r="F2" s="2">
        <f>63*20%</f>
        <v>12.600000000000001</v>
      </c>
      <c r="G2" s="16" t="e">
        <f>#REF!+13</f>
        <v>#REF!</v>
      </c>
    </row>
    <row r="3" spans="1:12" ht="12" customHeight="1">
      <c r="A3" s="9"/>
      <c r="B3" s="4"/>
      <c r="C3" s="4"/>
      <c r="D3" s="5"/>
      <c r="E3" s="5"/>
    </row>
    <row r="4" spans="1:12" s="3" customFormat="1" ht="32.1" customHeight="1">
      <c r="A4" s="52" t="s">
        <v>23</v>
      </c>
      <c r="B4" s="53"/>
      <c r="C4" s="54"/>
      <c r="D4" s="2"/>
      <c r="E4" s="2"/>
      <c r="F4" s="6" t="s">
        <v>0</v>
      </c>
      <c r="G4" s="6"/>
      <c r="H4" s="6"/>
      <c r="I4" s="6"/>
      <c r="J4" s="6"/>
      <c r="K4" s="6"/>
      <c r="L4" s="6"/>
    </row>
    <row r="5" spans="1:12" s="7" customFormat="1" ht="150" hidden="1" customHeight="1">
      <c r="A5" s="50" t="s">
        <v>16</v>
      </c>
      <c r="B5" s="51"/>
      <c r="C5" s="51"/>
      <c r="D5" s="24"/>
      <c r="E5" s="24"/>
      <c r="F5" s="7">
        <f>41+57+34</f>
        <v>132</v>
      </c>
      <c r="G5" s="7" t="s">
        <v>10</v>
      </c>
      <c r="J5" s="7" t="e">
        <f>G5*200</f>
        <v>#VALUE!</v>
      </c>
      <c r="K5" s="7" t="e">
        <f>J5+I5</f>
        <v>#VALUE!</v>
      </c>
      <c r="L5" s="7" t="e">
        <f>K5/200</f>
        <v>#VALUE!</v>
      </c>
    </row>
    <row r="6" spans="1:12" s="7" customFormat="1" ht="134.25" hidden="1" customHeight="1">
      <c r="A6" s="50" t="s">
        <v>19</v>
      </c>
      <c r="B6" s="51"/>
      <c r="C6" s="51"/>
      <c r="D6" s="24"/>
      <c r="E6" s="24"/>
      <c r="F6" s="7">
        <f>41+57+34</f>
        <v>132</v>
      </c>
      <c r="G6" s="7" t="s">
        <v>10</v>
      </c>
      <c r="J6" s="7" t="e">
        <f>G6*200</f>
        <v>#VALUE!</v>
      </c>
      <c r="K6" s="7" t="e">
        <f>J6+I6</f>
        <v>#VALUE!</v>
      </c>
      <c r="L6" s="7" t="e">
        <f>K6/200</f>
        <v>#VALUE!</v>
      </c>
    </row>
    <row r="7" spans="1:12" s="7" customFormat="1" ht="92.25" hidden="1" customHeight="1">
      <c r="A7" s="50" t="s">
        <v>12</v>
      </c>
      <c r="B7" s="51"/>
      <c r="C7" s="51"/>
      <c r="D7" s="24"/>
      <c r="E7" s="24"/>
      <c r="F7" s="7">
        <f>41+57+34</f>
        <v>132</v>
      </c>
      <c r="G7" s="7" t="s">
        <v>10</v>
      </c>
      <c r="J7" s="7" t="e">
        <f>G7*200</f>
        <v>#VALUE!</v>
      </c>
      <c r="K7" s="7" t="e">
        <f>J7+I7</f>
        <v>#VALUE!</v>
      </c>
      <c r="L7" s="7" t="e">
        <f>K7/200</f>
        <v>#VALUE!</v>
      </c>
    </row>
    <row r="8" spans="1:12" s="7" customFormat="1" ht="27" hidden="1" customHeight="1">
      <c r="A8" s="28"/>
      <c r="B8" s="15"/>
      <c r="C8" s="36"/>
      <c r="D8" s="12"/>
      <c r="E8" s="12"/>
      <c r="F8" s="27" t="s">
        <v>14</v>
      </c>
      <c r="G8" s="15">
        <f>70*50</f>
        <v>3500</v>
      </c>
      <c r="H8" s="11"/>
      <c r="I8" s="11"/>
    </row>
    <row r="9" spans="1:12" s="7" customFormat="1" ht="9" hidden="1" customHeight="1">
      <c r="A9" s="28"/>
      <c r="B9" s="15"/>
      <c r="C9" s="36"/>
      <c r="D9" s="12"/>
      <c r="E9" s="12"/>
      <c r="H9" s="11"/>
      <c r="I9" s="11"/>
    </row>
    <row r="10" spans="1:12" s="31" customFormat="1" ht="36" hidden="1" customHeight="1">
      <c r="A10" s="46"/>
      <c r="B10" s="47"/>
      <c r="C10" s="29"/>
      <c r="D10" s="30"/>
      <c r="E10" s="30"/>
      <c r="F10" s="27" t="s">
        <v>22</v>
      </c>
      <c r="G10" s="15">
        <f>250*6</f>
        <v>1500</v>
      </c>
      <c r="H10" s="32"/>
      <c r="I10" s="32"/>
    </row>
    <row r="11" spans="1:12" s="34" customFormat="1" ht="36" hidden="1" customHeight="1">
      <c r="A11" s="46"/>
      <c r="B11" s="47"/>
      <c r="C11" s="29"/>
      <c r="D11" s="33"/>
      <c r="E11" s="33"/>
      <c r="G11" s="34">
        <v>10</v>
      </c>
      <c r="H11" s="35">
        <v>200</v>
      </c>
      <c r="I11" s="35">
        <f t="shared" ref="I11" si="0">H11*G11</f>
        <v>2000</v>
      </c>
      <c r="J11" s="34">
        <f>I11/200</f>
        <v>10</v>
      </c>
    </row>
    <row r="12" spans="1:12" s="41" customFormat="1" ht="17.25" customHeight="1">
      <c r="A12" s="38"/>
      <c r="B12" s="39"/>
      <c r="C12" s="39"/>
      <c r="D12" s="40"/>
      <c r="E12" s="40"/>
      <c r="F12" s="40"/>
      <c r="G12" s="40"/>
    </row>
    <row r="13" spans="1:12" s="41" customFormat="1" ht="58.5" customHeight="1">
      <c r="A13" s="58" t="s">
        <v>27</v>
      </c>
      <c r="B13" s="48"/>
      <c r="C13" s="48"/>
      <c r="D13" s="40"/>
      <c r="E13" s="40"/>
      <c r="F13" s="40"/>
      <c r="G13" s="40"/>
    </row>
    <row r="14" spans="1:12" s="41" customFormat="1" ht="15.75" customHeight="1">
      <c r="A14" s="49"/>
      <c r="B14" s="48"/>
      <c r="C14" s="48"/>
      <c r="D14" s="40"/>
      <c r="E14" s="40"/>
      <c r="F14" s="40"/>
      <c r="G14" s="40"/>
    </row>
    <row r="15" spans="1:12" s="41" customFormat="1" ht="21" customHeight="1">
      <c r="A15" s="59" t="s">
        <v>24</v>
      </c>
      <c r="B15" s="48"/>
      <c r="C15" s="48"/>
      <c r="D15" s="40"/>
      <c r="E15" s="40"/>
      <c r="F15" s="40"/>
      <c r="G15" s="40"/>
    </row>
    <row r="16" spans="1:12" s="7" customFormat="1" ht="150" hidden="1" customHeight="1">
      <c r="A16" s="50" t="s">
        <v>16</v>
      </c>
      <c r="B16" s="51"/>
      <c r="C16" s="51"/>
      <c r="D16" s="24"/>
      <c r="E16" s="24"/>
      <c r="F16" s="7">
        <f>41+57+34</f>
        <v>132</v>
      </c>
      <c r="G16" s="7" t="s">
        <v>10</v>
      </c>
      <c r="J16" s="7" t="e">
        <f>G16*200</f>
        <v>#VALUE!</v>
      </c>
      <c r="K16" s="7" t="e">
        <f>J16+I16</f>
        <v>#VALUE!</v>
      </c>
      <c r="L16" s="7" t="e">
        <f>K16/200</f>
        <v>#VALUE!</v>
      </c>
    </row>
    <row r="17" spans="1:14" s="7" customFormat="1" ht="134.25" hidden="1" customHeight="1">
      <c r="A17" s="50" t="s">
        <v>19</v>
      </c>
      <c r="B17" s="51"/>
      <c r="C17" s="51"/>
      <c r="D17" s="24"/>
      <c r="E17" s="24"/>
      <c r="F17" s="7">
        <f>41+57+34</f>
        <v>132</v>
      </c>
      <c r="G17" s="7" t="s">
        <v>10</v>
      </c>
      <c r="J17" s="7" t="e">
        <f>G17*200</f>
        <v>#VALUE!</v>
      </c>
      <c r="K17" s="7" t="e">
        <f>J17+I17</f>
        <v>#VALUE!</v>
      </c>
      <c r="L17" s="7" t="e">
        <f>K17/200</f>
        <v>#VALUE!</v>
      </c>
    </row>
    <row r="18" spans="1:14" s="7" customFormat="1" ht="92.25" hidden="1" customHeight="1">
      <c r="A18" s="50" t="s">
        <v>12</v>
      </c>
      <c r="B18" s="51"/>
      <c r="C18" s="51"/>
      <c r="D18" s="24"/>
      <c r="E18" s="24"/>
      <c r="F18" s="7">
        <f>41+57+34</f>
        <v>132</v>
      </c>
      <c r="G18" s="7" t="s">
        <v>10</v>
      </c>
      <c r="J18" s="7" t="e">
        <f>G18*200</f>
        <v>#VALUE!</v>
      </c>
      <c r="K18" s="7" t="e">
        <f>J18+I18</f>
        <v>#VALUE!</v>
      </c>
      <c r="L18" s="7" t="e">
        <f>K18/200</f>
        <v>#VALUE!</v>
      </c>
    </row>
    <row r="19" spans="1:14" s="56" customFormat="1" ht="26.25" customHeight="1">
      <c r="A19" s="46" t="s">
        <v>29</v>
      </c>
      <c r="B19" s="36">
        <v>150</v>
      </c>
      <c r="C19" s="36"/>
      <c r="D19" s="55">
        <v>50</v>
      </c>
      <c r="E19" s="56">
        <v>70</v>
      </c>
      <c r="F19" s="57">
        <f>D19*E19</f>
        <v>3500</v>
      </c>
      <c r="L19" s="56">
        <f>150*4*20</f>
        <v>12000</v>
      </c>
    </row>
    <row r="20" spans="1:14" s="7" customFormat="1" ht="17.25" customHeight="1">
      <c r="A20" s="28"/>
      <c r="B20" s="15"/>
      <c r="C20" s="36"/>
      <c r="D20" s="12"/>
      <c r="E20" s="12"/>
      <c r="F20" s="27" t="s">
        <v>14</v>
      </c>
      <c r="G20" s="15">
        <f>70*50</f>
        <v>3500</v>
      </c>
      <c r="H20" s="11"/>
      <c r="I20" s="11"/>
    </row>
    <row r="21" spans="1:14" s="44" customFormat="1" ht="21" customHeight="1">
      <c r="A21" s="58" t="s">
        <v>28</v>
      </c>
      <c r="B21" s="45"/>
      <c r="C21" s="45"/>
      <c r="D21" s="16"/>
      <c r="E21" s="16"/>
      <c r="F21" s="16"/>
    </row>
    <row r="22" spans="1:14" s="7" customFormat="1" ht="36" customHeight="1">
      <c r="A22" s="28"/>
      <c r="B22" s="15"/>
      <c r="C22" s="36"/>
      <c r="D22" s="12"/>
      <c r="E22" s="12"/>
      <c r="H22" s="11"/>
      <c r="I22" s="11"/>
    </row>
    <row r="23" spans="1:14" s="7" customFormat="1" ht="48" customHeight="1">
      <c r="A23" s="28"/>
      <c r="B23" s="15"/>
      <c r="C23" s="36"/>
      <c r="D23" s="12"/>
      <c r="E23" s="12"/>
      <c r="H23" s="11"/>
      <c r="I23" s="11"/>
    </row>
    <row r="24" spans="1:14" s="7" customFormat="1" ht="90" customHeight="1">
      <c r="A24" s="28" t="s">
        <v>26</v>
      </c>
      <c r="B24" s="15"/>
      <c r="C24" s="36"/>
      <c r="D24" s="12"/>
      <c r="E24" s="12"/>
      <c r="H24" s="11"/>
      <c r="I24" s="11"/>
    </row>
    <row r="27" spans="1:14" ht="36">
      <c r="A27" s="37" t="s">
        <v>18</v>
      </c>
      <c r="B27" s="43"/>
      <c r="C27" s="25"/>
    </row>
    <row r="28" spans="1:14" s="3" customFormat="1" ht="32.1" customHeight="1">
      <c r="A28" s="17"/>
      <c r="B28" s="15"/>
      <c r="C28" s="22"/>
      <c r="D28" s="2"/>
      <c r="E28" s="2"/>
      <c r="F28" s="6" t="s">
        <v>0</v>
      </c>
      <c r="G28" s="6" t="s">
        <v>1</v>
      </c>
      <c r="H28" s="6" t="s">
        <v>2</v>
      </c>
      <c r="I28" s="6" t="s">
        <v>4</v>
      </c>
      <c r="J28" s="6" t="s">
        <v>6</v>
      </c>
      <c r="K28" s="6" t="s">
        <v>3</v>
      </c>
      <c r="L28" s="6" t="s">
        <v>5</v>
      </c>
    </row>
    <row r="29" spans="1:14" s="7" customFormat="1" ht="9" customHeight="1">
      <c r="A29" s="9" t="s">
        <v>16</v>
      </c>
      <c r="B29" s="42"/>
      <c r="C29" s="42"/>
      <c r="D29" s="23"/>
      <c r="E29" s="23"/>
      <c r="F29" s="23"/>
      <c r="I29" s="11"/>
      <c r="K29" s="7" t="s">
        <v>8</v>
      </c>
      <c r="N29" s="7" t="s">
        <v>9</v>
      </c>
    </row>
    <row r="30" spans="1:14" s="7" customFormat="1" ht="150" hidden="1" customHeight="1">
      <c r="A30" s="9" t="s">
        <v>19</v>
      </c>
      <c r="B30" s="42"/>
      <c r="C30" s="42"/>
      <c r="D30" s="24"/>
      <c r="E30" s="24"/>
      <c r="F30" s="7">
        <f>41+57+34</f>
        <v>132</v>
      </c>
      <c r="G30" s="7" t="s">
        <v>10</v>
      </c>
      <c r="J30" s="7" t="e">
        <f>G30*200</f>
        <v>#VALUE!</v>
      </c>
      <c r="K30" s="7" t="e">
        <f>J30+I30</f>
        <v>#VALUE!</v>
      </c>
      <c r="L30" s="7" t="e">
        <f>K30/200</f>
        <v>#VALUE!</v>
      </c>
    </row>
    <row r="31" spans="1:14" s="7" customFormat="1" ht="134.25" hidden="1" customHeight="1">
      <c r="A31" s="9" t="s">
        <v>12</v>
      </c>
      <c r="B31" s="42"/>
      <c r="C31" s="42"/>
      <c r="D31" s="24"/>
      <c r="E31" s="24"/>
      <c r="F31" s="7">
        <f>41+57+34</f>
        <v>132</v>
      </c>
      <c r="G31" s="7" t="s">
        <v>10</v>
      </c>
      <c r="J31" s="7" t="e">
        <f>G31*200</f>
        <v>#VALUE!</v>
      </c>
      <c r="K31" s="7" t="e">
        <f>J31+I31</f>
        <v>#VALUE!</v>
      </c>
      <c r="L31" s="7" t="e">
        <f>K31/200</f>
        <v>#VALUE!</v>
      </c>
    </row>
    <row r="32" spans="1:14" s="7" customFormat="1" ht="92.25" hidden="1" customHeight="1">
      <c r="A32" s="26" t="s">
        <v>13</v>
      </c>
      <c r="B32" s="15"/>
      <c r="C32" s="15"/>
      <c r="D32" s="24"/>
      <c r="E32" s="24"/>
      <c r="F32" s="7">
        <f>41+57+34</f>
        <v>132</v>
      </c>
      <c r="G32" s="7" t="s">
        <v>10</v>
      </c>
      <c r="J32" s="7" t="e">
        <f>G32*200</f>
        <v>#VALUE!</v>
      </c>
      <c r="K32" s="7" t="e">
        <f>J32+I32</f>
        <v>#VALUE!</v>
      </c>
      <c r="L32" s="7" t="e">
        <f>K32/200</f>
        <v>#VALUE!</v>
      </c>
    </row>
    <row r="33" spans="1:11" s="7" customFormat="1" ht="36" customHeight="1">
      <c r="A33" s="9" t="s">
        <v>14</v>
      </c>
      <c r="B33" s="15">
        <f>70*50</f>
        <v>3500</v>
      </c>
      <c r="C33" s="15"/>
      <c r="D33" s="12"/>
      <c r="E33" s="12"/>
      <c r="G33" s="7">
        <v>10</v>
      </c>
      <c r="H33" s="11">
        <v>200</v>
      </c>
      <c r="I33" s="11">
        <f t="shared" ref="I33:I35" si="1">H33*G33</f>
        <v>2000</v>
      </c>
      <c r="J33" s="7">
        <f>I33/200</f>
        <v>10</v>
      </c>
    </row>
    <row r="34" spans="1:11" s="7" customFormat="1" ht="19.5" customHeight="1">
      <c r="A34" s="9" t="s">
        <v>15</v>
      </c>
      <c r="B34" s="15">
        <f>250*6</f>
        <v>1500</v>
      </c>
      <c r="C34" s="15"/>
      <c r="D34" s="13"/>
      <c r="E34" s="13"/>
      <c r="F34" s="7">
        <f>3500/70</f>
        <v>50</v>
      </c>
      <c r="G34" s="14">
        <v>90</v>
      </c>
      <c r="H34" s="7">
        <v>75</v>
      </c>
      <c r="I34" s="7">
        <f t="shared" si="1"/>
        <v>6750</v>
      </c>
      <c r="K34" s="7">
        <v>20</v>
      </c>
    </row>
    <row r="35" spans="1:11" s="7" customFormat="1" ht="24" customHeight="1" thickBot="1">
      <c r="A35" s="18" t="s">
        <v>17</v>
      </c>
      <c r="B35" s="19"/>
      <c r="C35" s="19">
        <f>B33+B34</f>
        <v>5000</v>
      </c>
      <c r="D35" s="13">
        <f>1500/6</f>
        <v>250</v>
      </c>
      <c r="E35" s="13"/>
      <c r="F35" s="7">
        <f>D35*8</f>
        <v>2000</v>
      </c>
      <c r="G35" s="14"/>
      <c r="H35" s="7">
        <v>75</v>
      </c>
      <c r="I35" s="7">
        <f t="shared" si="1"/>
        <v>0</v>
      </c>
      <c r="K35" s="7">
        <v>20</v>
      </c>
    </row>
    <row r="36" spans="1:11" s="21" customFormat="1" ht="24" customHeight="1" thickTop="1">
      <c r="A36" s="9"/>
      <c r="B36" s="15"/>
      <c r="C36" s="15"/>
      <c r="D36" s="20"/>
      <c r="E36" s="20"/>
      <c r="F36" s="20"/>
      <c r="G36" s="20"/>
    </row>
    <row r="37" spans="1:11" s="7" customFormat="1" ht="15.75" customHeight="1" thickBot="1">
      <c r="A37" s="18" t="s">
        <v>20</v>
      </c>
      <c r="B37" s="19"/>
      <c r="C37" s="19">
        <f>C35*8</f>
        <v>40000</v>
      </c>
      <c r="D37" s="13"/>
      <c r="E37" s="13"/>
      <c r="G37" s="14"/>
    </row>
    <row r="38" spans="1:11" s="21" customFormat="1" ht="24" customHeight="1" thickTop="1">
      <c r="A38" s="1"/>
      <c r="B38" s="1"/>
      <c r="C38" s="1"/>
      <c r="D38" s="20"/>
      <c r="E38" s="20"/>
      <c r="F38" s="20"/>
      <c r="G38" s="20"/>
    </row>
    <row r="40" spans="1:11" ht="16.5" thickBot="1">
      <c r="A40" s="18" t="s">
        <v>21</v>
      </c>
      <c r="B40" s="19"/>
      <c r="C40" s="19">
        <f>C38*8</f>
        <v>0</v>
      </c>
    </row>
    <row r="41" spans="1:11" s="21" customFormat="1" ht="24" customHeight="1" thickTop="1">
      <c r="A41" s="1"/>
      <c r="B41" s="1"/>
      <c r="C41" s="1"/>
      <c r="D41" s="20"/>
      <c r="E41" s="20"/>
      <c r="F41" s="20"/>
      <c r="G41" s="20"/>
    </row>
  </sheetData>
  <mergeCells count="7">
    <mergeCell ref="A18:C18"/>
    <mergeCell ref="A16:C16"/>
    <mergeCell ref="A17:C17"/>
    <mergeCell ref="A4:C4"/>
    <mergeCell ref="A5:C5"/>
    <mergeCell ref="A6:C6"/>
    <mergeCell ref="A7:C7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2024-04-12T15:50:33Z</cp:lastPrinted>
  <dcterms:created xsi:type="dcterms:W3CDTF">2001-04-07T14:32:34Z</dcterms:created>
  <dcterms:modified xsi:type="dcterms:W3CDTF">2025-08-04T13:00:41Z</dcterms:modified>
</cp:coreProperties>
</file>