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ate1904="1"/>
  <mc:AlternateContent xmlns:mc="http://schemas.openxmlformats.org/markup-compatibility/2006">
    <mc:Choice Requires="x15">
      <x15ac:absPath xmlns:x15ac="http://schemas.microsoft.com/office/spreadsheetml/2010/11/ac" url="D:\Condivisa\GEWISS LANGE\02 PREV\"/>
    </mc:Choice>
  </mc:AlternateContent>
  <xr:revisionPtr revIDLastSave="0" documentId="13_ncr:1_{666C72F5-80C7-47AE-8FDF-71C972DCD72B}" xr6:coauthVersionLast="47" xr6:coauthVersionMax="47" xr10:uidLastSave="{00000000-0000-0000-0000-000000000000}"/>
  <bookViews>
    <workbookView xWindow="15300" yWindow="1665" windowWidth="20895" windowHeight="1732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Foglio1!$A$1:$D$16</definedName>
    <definedName name="Print_Area" localSheetId="0">Foglio1!$A$1:$D$13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D12" i="1"/>
  <c r="D14" i="1"/>
  <c r="E11" i="1"/>
  <c r="F10" i="1"/>
  <c r="F11" i="1"/>
  <c r="I11" i="1"/>
  <c r="I10" i="1"/>
  <c r="J7" i="1"/>
  <c r="K7" i="1"/>
  <c r="L7" i="1"/>
  <c r="F7" i="1"/>
  <c r="J6" i="1"/>
  <c r="K6" i="1"/>
  <c r="L6" i="1"/>
  <c r="F6" i="1"/>
  <c r="F8" i="1"/>
  <c r="I9" i="1"/>
  <c r="J9" i="1"/>
  <c r="J8" i="1"/>
  <c r="K8" i="1"/>
  <c r="L8" i="1"/>
  <c r="G2" i="1"/>
  <c r="F2" i="1"/>
</calcChain>
</file>

<file path=xl/sharedStrings.xml><?xml version="1.0" encoding="utf-8"?>
<sst xmlns="http://schemas.openxmlformats.org/spreadsheetml/2006/main" count="24" uniqueCount="22">
  <si>
    <t>videate</t>
  </si>
  <si>
    <t>pop up</t>
  </si>
  <si>
    <t>test</t>
  </si>
  <si>
    <t>tot testi</t>
  </si>
  <si>
    <t>Testi parole</t>
  </si>
  <si>
    <t>Tot testi cartelle</t>
  </si>
  <si>
    <t>testi Pop up e test</t>
  </si>
  <si>
    <t>KOINE' snc</t>
  </si>
  <si>
    <t>cartelle</t>
  </si>
  <si>
    <t>5 lingue</t>
  </si>
  <si>
    <t xml:space="preserve"> +enel x 62</t>
  </si>
  <si>
    <t>Beinasco 31.01.2024</t>
  </si>
  <si>
    <t xml:space="preserve">servizi di traduzione  - editoria elettronica - multimedia 
Via Fornasio, 5 - 10092 BEINASCO (TO)  
Tel. 011 3971099  • Fax 011 3972261 
P. IVA 05758560014
E-mail: koine@koine.it
</t>
  </si>
  <si>
    <r>
      <rPr>
        <b/>
        <sz val="11"/>
        <rFont val="Arial"/>
        <family val="2"/>
      </rPr>
      <t>MATERIALE DA RICEVERE:</t>
    </r>
    <r>
      <rPr>
        <sz val="11"/>
        <rFont val="Arial"/>
        <family val="2"/>
      </rPr>
      <t xml:space="preserve">
 - storyboard approvato del corso con contenuti delle pagine + testo voiceover in pagina note
 - file audio per voiceover
 - eventuali immagini e video di vs. proprietà
 - traduzioni dei file word esportati nelle varie lingue</t>
    </r>
  </si>
  <si>
    <t>Costi unitari per ogni corso</t>
  </si>
  <si>
    <r>
      <t xml:space="preserve">Sviluppo delle pagine </t>
    </r>
    <r>
      <rPr>
        <b/>
        <sz val="11"/>
        <rFont val="Arial"/>
        <family val="2"/>
      </rPr>
      <t xml:space="preserve"> (70 PAGINE X EURO 50,00)</t>
    </r>
  </si>
  <si>
    <r>
      <t>Localizzazione in 6 lingue</t>
    </r>
    <r>
      <rPr>
        <b/>
        <sz val="11"/>
        <rFont val="Arial"/>
        <family val="2"/>
      </rPr>
      <t xml:space="preserve"> (Euro 250,00 X 6 lingue)</t>
    </r>
  </si>
  <si>
    <r>
      <rPr>
        <b/>
        <sz val="11"/>
        <rFont val="Arial"/>
        <family val="2"/>
      </rPr>
      <t>SPECIFICHE
Sviluppo di corsi online. Master Italiano e localizzazione nelle lingue Inglese - Francese - Spagnolo - Tedesco - Turco -  Rumeno</t>
    </r>
    <r>
      <rPr>
        <sz val="11"/>
        <rFont val="Arial"/>
        <family val="2"/>
      </rPr>
      <t xml:space="preserve">
 - Analisi storyboard e adattamento nel template
 - Sviluppo layout del WBT (realizzazione videate e montaggio nella struttura)
 - Esercitazioni e test finale 
 - Sviluppo di immagini ad hoc se non fornite dal Committente
 - Test di 10 domande (soglia di superamento da definire con tentativi illimitati e tracciamento)
</t>
    </r>
    <r>
      <rPr>
        <b/>
        <sz val="11"/>
        <rFont val="Arial"/>
        <family val="2"/>
      </rPr>
      <t>Formato di interoperabilità con la piattaforma</t>
    </r>
    <r>
      <rPr>
        <sz val="11"/>
        <rFont val="Arial"/>
        <family val="2"/>
      </rPr>
      <t xml:space="preserve">
 SCORM 1.2 o SCORM 2004 </t>
    </r>
  </si>
  <si>
    <t>TOTALE 1 CORSO in 7 LINGUE</t>
  </si>
  <si>
    <t>Preventivo progettazione e realizzazione corsi online - GEWISS - Mario Lange</t>
  </si>
  <si>
    <r>
      <rPr>
        <b/>
        <sz val="11"/>
        <rFont val="Arial"/>
        <family val="2"/>
      </rPr>
      <t xml:space="preserve">Ogni corso sarà composto da: </t>
    </r>
    <r>
      <rPr>
        <sz val="11"/>
        <rFont val="Arial"/>
        <family val="2"/>
      </rPr>
      <t xml:space="preserve">
 - 70/80 videate  con animazioni,  esercitazioni intermedie, interazioni, inclusa ricerca/inserimento di foto,  icone ove richiesto
 - sviluppo sulla base di storyboard (powerpoint) ricevuto
 - inserimento di file audio voiceover (audio) da voi ricevuti
 - 2 aree test di verifica per controllo di ogni corso sviluppato
 - consegna di pacchetti SCORM per caricamento su vs. piattaforma
 - esportazione testi in formato Word per traduzioni
 - eventuali ulteriori variazioni oltre 2 sessioni saranno conteggiate separatamente</t>
    </r>
  </si>
  <si>
    <t>PREVENTIVO SVILUPPO 8 CORSI IN 7 LINGUE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</si>
</sst>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sz val="8"/>
      <name val="Geneva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1" fillId="0" borderId="0" xfId="0" applyNumberFormat="1" applyFont="1"/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2" fontId="7" fillId="3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4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15" fillId="0" borderId="2" xfId="0" applyFont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N15"/>
  <sheetViews>
    <sheetView tabSelected="1" zoomScale="85" zoomScaleNormal="85" workbookViewId="0">
      <selection sqref="A1:D16"/>
    </sheetView>
  </sheetViews>
  <sheetFormatPr defaultColWidth="10.85546875" defaultRowHeight="14.25"/>
  <cols>
    <col min="1" max="1" width="94.140625" style="1" customWidth="1"/>
    <col min="2" max="2" width="2" style="1" customWidth="1"/>
    <col min="3" max="3" width="15.42578125" style="1" customWidth="1"/>
    <col min="4" max="4" width="19.42578125" style="1" customWidth="1"/>
    <col min="5" max="5" width="10.42578125" style="2" customWidth="1"/>
    <col min="6" max="6" width="8.5703125" style="2" customWidth="1"/>
    <col min="7" max="7" width="10.42578125" style="2" customWidth="1"/>
    <col min="8" max="8" width="10.140625" style="2" customWidth="1"/>
    <col min="9" max="9" width="12.42578125" style="2" customWidth="1"/>
    <col min="10" max="16384" width="10.85546875" style="2"/>
  </cols>
  <sheetData>
    <row r="1" spans="1:14" ht="38.1" customHeight="1">
      <c r="A1" s="9" t="s">
        <v>7</v>
      </c>
      <c r="B1" s="4"/>
      <c r="C1" s="11"/>
      <c r="D1" s="11"/>
      <c r="E1" s="11"/>
    </row>
    <row r="2" spans="1:14" ht="94.5" customHeight="1">
      <c r="A2" s="10" t="s">
        <v>12</v>
      </c>
      <c r="B2" s="4"/>
      <c r="C2" s="5"/>
      <c r="D2" s="6" t="s">
        <v>11</v>
      </c>
      <c r="E2" s="6"/>
      <c r="F2" s="2">
        <f>63*20%</f>
        <v>12.600000000000001</v>
      </c>
      <c r="G2" s="18" t="e">
        <f>#REF!+13</f>
        <v>#REF!</v>
      </c>
    </row>
    <row r="3" spans="1:14" ht="12" customHeight="1">
      <c r="A3" s="10"/>
      <c r="B3" s="4"/>
      <c r="C3" s="5"/>
      <c r="D3" s="5"/>
      <c r="E3" s="6"/>
    </row>
    <row r="4" spans="1:14" s="3" customFormat="1" ht="32.1" customHeight="1">
      <c r="A4" s="32" t="s">
        <v>19</v>
      </c>
      <c r="B4" s="33"/>
      <c r="C4" s="33"/>
      <c r="D4" s="28"/>
      <c r="E4" s="2"/>
      <c r="F4" s="7" t="s">
        <v>0</v>
      </c>
      <c r="G4" s="7" t="s">
        <v>1</v>
      </c>
      <c r="H4" s="7" t="s">
        <v>2</v>
      </c>
      <c r="I4" s="7" t="s">
        <v>4</v>
      </c>
      <c r="J4" s="7" t="s">
        <v>6</v>
      </c>
      <c r="K4" s="7" t="s">
        <v>3</v>
      </c>
      <c r="L4" s="7" t="s">
        <v>5</v>
      </c>
    </row>
    <row r="5" spans="1:14" s="8" customFormat="1" ht="9" customHeight="1">
      <c r="A5" s="19"/>
      <c r="B5" s="14"/>
      <c r="C5" s="17"/>
      <c r="D5" s="25"/>
      <c r="E5" s="26"/>
      <c r="F5" s="26"/>
      <c r="I5" s="12"/>
      <c r="K5" s="8" t="s">
        <v>8</v>
      </c>
      <c r="N5" s="8" t="s">
        <v>9</v>
      </c>
    </row>
    <row r="6" spans="1:14" s="8" customFormat="1" ht="150" customHeight="1">
      <c r="A6" s="30" t="s">
        <v>17</v>
      </c>
      <c r="B6" s="31"/>
      <c r="C6" s="31"/>
      <c r="D6" s="31"/>
      <c r="E6" s="27"/>
      <c r="F6" s="8">
        <f>41+57+34</f>
        <v>132</v>
      </c>
      <c r="G6" s="8" t="s">
        <v>10</v>
      </c>
      <c r="J6" s="8" t="e">
        <f>G6*200</f>
        <v>#VALUE!</v>
      </c>
      <c r="K6" s="8" t="e">
        <f>J6+I6</f>
        <v>#VALUE!</v>
      </c>
      <c r="L6" s="8" t="e">
        <f>K6/200</f>
        <v>#VALUE!</v>
      </c>
    </row>
    <row r="7" spans="1:14" s="8" customFormat="1" ht="134.25" customHeight="1">
      <c r="A7" s="30" t="s">
        <v>20</v>
      </c>
      <c r="B7" s="31"/>
      <c r="C7" s="31"/>
      <c r="D7" s="31"/>
      <c r="E7" s="27"/>
      <c r="F7" s="8">
        <f>41+57+34</f>
        <v>132</v>
      </c>
      <c r="G7" s="8" t="s">
        <v>10</v>
      </c>
      <c r="J7" s="8" t="e">
        <f>G7*200</f>
        <v>#VALUE!</v>
      </c>
      <c r="K7" s="8" t="e">
        <f>J7+I7</f>
        <v>#VALUE!</v>
      </c>
      <c r="L7" s="8" t="e">
        <f>K7/200</f>
        <v>#VALUE!</v>
      </c>
    </row>
    <row r="8" spans="1:14" s="8" customFormat="1" ht="92.25" customHeight="1">
      <c r="A8" s="30" t="s">
        <v>13</v>
      </c>
      <c r="B8" s="31"/>
      <c r="C8" s="31"/>
      <c r="D8" s="31"/>
      <c r="E8" s="27"/>
      <c r="F8" s="8">
        <f>41+57+34</f>
        <v>132</v>
      </c>
      <c r="G8" s="8" t="s">
        <v>10</v>
      </c>
      <c r="J8" s="8" t="e">
        <f>G8*200</f>
        <v>#VALUE!</v>
      </c>
      <c r="K8" s="8" t="e">
        <f>J8+I8</f>
        <v>#VALUE!</v>
      </c>
      <c r="L8" s="8" t="e">
        <f>K8/200</f>
        <v>#VALUE!</v>
      </c>
    </row>
    <row r="9" spans="1:14" s="8" customFormat="1" ht="36" customHeight="1">
      <c r="A9" s="29" t="s">
        <v>14</v>
      </c>
      <c r="B9" s="13"/>
      <c r="C9" s="17"/>
      <c r="D9" s="17"/>
      <c r="E9" s="13"/>
      <c r="G9" s="8">
        <v>10</v>
      </c>
      <c r="H9" s="12">
        <v>200</v>
      </c>
      <c r="I9" s="12">
        <f t="shared" ref="I9" si="0">H9*G9</f>
        <v>2000</v>
      </c>
      <c r="J9" s="8">
        <f>I9/200</f>
        <v>10</v>
      </c>
    </row>
    <row r="10" spans="1:14" s="8" customFormat="1" ht="19.5" customHeight="1">
      <c r="A10" s="10" t="s">
        <v>15</v>
      </c>
      <c r="B10" s="14"/>
      <c r="C10" s="17">
        <f>70*50</f>
        <v>3500</v>
      </c>
      <c r="D10" s="17"/>
      <c r="E10" s="15"/>
      <c r="F10" s="8">
        <f>3500/70</f>
        <v>50</v>
      </c>
      <c r="G10" s="16">
        <v>90</v>
      </c>
      <c r="H10" s="8">
        <v>75</v>
      </c>
      <c r="I10" s="8">
        <f t="shared" ref="I10" si="1">H10*G10</f>
        <v>6750</v>
      </c>
      <c r="K10" s="8">
        <v>20</v>
      </c>
    </row>
    <row r="11" spans="1:14" s="8" customFormat="1" ht="24" customHeight="1">
      <c r="A11" s="10" t="s">
        <v>16</v>
      </c>
      <c r="B11" s="14"/>
      <c r="C11" s="17">
        <f>250*6</f>
        <v>1500</v>
      </c>
      <c r="D11" s="17"/>
      <c r="E11" s="15">
        <f>1500/6</f>
        <v>250</v>
      </c>
      <c r="F11" s="8">
        <f>E11*8</f>
        <v>2000</v>
      </c>
      <c r="G11" s="16"/>
      <c r="H11" s="8">
        <v>75</v>
      </c>
      <c r="I11" s="8">
        <f t="shared" ref="I11" si="2">H11*G11</f>
        <v>0</v>
      </c>
      <c r="K11" s="8">
        <v>20</v>
      </c>
    </row>
    <row r="12" spans="1:14" s="24" customFormat="1" ht="24" customHeight="1" thickBot="1">
      <c r="A12" s="20" t="s">
        <v>18</v>
      </c>
      <c r="B12" s="21"/>
      <c r="C12" s="22"/>
      <c r="D12" s="22">
        <f>C10+C11</f>
        <v>5000</v>
      </c>
      <c r="E12" s="23"/>
      <c r="F12" s="23"/>
      <c r="G12" s="23"/>
    </row>
    <row r="13" spans="1:14" s="8" customFormat="1" ht="35.1" customHeight="1" thickTop="1">
      <c r="A13" s="10"/>
      <c r="B13" s="14"/>
      <c r="C13" s="17"/>
      <c r="D13" s="17"/>
      <c r="E13" s="15"/>
      <c r="G13" s="16"/>
    </row>
    <row r="14" spans="1:14" s="24" customFormat="1" ht="24" customHeight="1" thickBot="1">
      <c r="A14" s="20" t="s">
        <v>21</v>
      </c>
      <c r="B14" s="21"/>
      <c r="C14" s="22"/>
      <c r="D14" s="22">
        <f>D12*8</f>
        <v>40000</v>
      </c>
      <c r="E14" s="23"/>
      <c r="F14" s="23"/>
      <c r="G14" s="23"/>
    </row>
    <row r="15" spans="1:14" ht="15" thickTop="1"/>
  </sheetData>
  <mergeCells count="4">
    <mergeCell ref="A8:D8"/>
    <mergeCell ref="A4:C4"/>
    <mergeCell ref="A6:D6"/>
    <mergeCell ref="A7:D7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Foglio1!Print_Area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2021-09-30T15:57:51Z</cp:lastPrinted>
  <dcterms:created xsi:type="dcterms:W3CDTF">2001-04-07T14:32:34Z</dcterms:created>
  <dcterms:modified xsi:type="dcterms:W3CDTF">2024-01-31T15:31:05Z</dcterms:modified>
</cp:coreProperties>
</file>